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08" windowWidth="10596" windowHeight="7308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11'!$B$3:$CF$95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O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O34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<sst xmlns="http://schemas.openxmlformats.org/spreadsheetml/2006/main" count="75" uniqueCount="66">
  <si>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</si>
  <si>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</si>
  <si>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</si>
  <si>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</si>
  <si>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</si>
  <si>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</si>
  <si>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</si>
  <si>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</si>
  <si>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</si>
  <si>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</si>
  <si>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</si>
  <si>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</si>
  <si>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</si>
  <si>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</si>
  <si>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</si>
  <si>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</si>
  <si>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</si>
  <si>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</si>
  <si>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</si>
  <si>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</si>
  <si>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</si>
  <si>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</si>
  <si>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</si>
  <si>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Total por mes</t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</si>
  <si>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</si>
  <si>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</si>
  <si>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</si>
  <si>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</si>
  <si>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</si>
  <si>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</si>
  <si>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</si>
  <si>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</si>
  <si>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</si>
  <si>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</si>
  <si>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</si>
  <si>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</si>
  <si>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</si>
  <si>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</si>
  <si>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(1) MPC: miles de pies cúbicos.</t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</si>
  <si>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</si>
  <si>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</si>
  <si>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</si>
  <si>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</si>
  <si>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</si>
  <si>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</si>
  <si>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</si>
  <si>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</si>
  <si>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</si>
  <si>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</si>
  <si>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</si>
  <si>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</si>
  <si>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</si>
  <si>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</si>
  <si>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</si>
  <si>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</si>
  <si>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</si>
  <si>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</si>
  <si>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</si>
  <si>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</si>
  <si>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</si>
  <si>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</si>
  <si>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</si>
  <si>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</si>
  <si>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</si>
  <si>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 xml:space="preserve">* </t>
    </r>
    <r>
      <rPr>
        <sz val="10"/>
        <color indexed="8"/>
        <rFont val="Arial"/>
        <family val="2"/>
      </rPr>
      <t>Preliminar</t>
    </r>
  </si>
  <si>
    <t>Al 28.02.17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</si>
</sst>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_-* #,##0.00\ _P_t_s_-;\-* #,##0.00\ _P_t_s_-;_-* &quot;-&quot;??\ _P_t_s_-;_-@_-"/>
    <numFmt numFmtId="169" formatCode="_-* #,##0.00\ _P_t_s_-;\-* #,##0.00\ _P_t_s_-;_-* &quot;-&quot;\ _P_t_s_-;_-@_-"/>
    <numFmt numFmtId="170" formatCode="_-* #,##0\ _P_t_s_-;\-* #,##0\ _P_t_s_-;_-* &quot;-&quot;\ _P_t_s_-;_-@_-"/>
    <numFmt numFmtId="171" formatCode="0.0"/>
    <numFmt numFmtId="172" formatCode="_-* #,##0.0000\ _P_t_s_-;\-* #,##0.0000\ _P_t_s_-;_-* &quot;-&quot;\ _P_t_s_-;_-@_-"/>
    <numFmt numFmtId="173" formatCode="_-* #,##0.00_-;\-* #,##0.00_-;_-* &quot;-&quot;??_-;_-@_-"/>
    <numFmt numFmtId="174" formatCode="0.0%"/>
    <numFmt numFmtId="175" formatCode="_-* #,##0.0_-;\-* #,##0.0_-;_-* &quot;-&quot;??_-;_-@_-"/>
    <numFmt numFmtId="176" formatCode="0.000"/>
    <numFmt numFmtId="177" formatCode="#,##0.000"/>
    <numFmt numFmtId="178" formatCode="_-* #,##0.000_-;\-* #,##0.000_-;_-* &quot;-&quot;??_-;_-@_-"/>
    <numFmt numFmtId="179" formatCode="_-* #,##0.0000_-;\-* #,##0.0000_-;_-* &quot;-&quot;??_-;_-@_-"/>
    <numFmt numFmtId="180" formatCode="#;#;\-"/>
    <numFmt numFmtId="181" formatCode="###\ ###\ ###"/>
    <numFmt numFmtId="182" formatCode="_([$€-2]\ * #,##0.00_);_([$€-2]\ * \(#,##0.00\);_([$€-2]\ * &quot;-&quot;??_)"/>
    <numFmt numFmtId="183" formatCode="_(* #,##0.0_);_(* \(#,##0.0\);_(* &quot;-&quot;??_);_(@_)"/>
    <numFmt numFmtId="184" formatCode="_-* #,##0.0\ _P_t_s_-;\-* #,##0.0\ _P_t_s_-;_-* &quot;-&quot;\ _P_t_s_-;_-@_-"/>
    <numFmt numFmtId="185" formatCode="_-* #,##0_-;\-* #,##0_-;_-* &quot;-&quot;??_-;_-@_-"/>
    <numFmt numFmtId="186" formatCode="_ * #,##0.0_ ;_ * \-#,##0.0_ ;_ * &quot;-&quot;_ ;_ @_ "/>
    <numFmt numFmtId="187" formatCode="_ * #,##0.00_ ;_ * \-#,##0.00_ ;_ * &quot;-&quot;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3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2" fillId="24" borderId="0" xfId="92" applyFont="1" applyFill="1" applyAlignment="1">
      <alignment horizontal="left"/>
      <protection/>
    </xf>
    <xf numFmtId="0" fontId="24" fillId="24" borderId="0" xfId="92" applyFont="1" applyFill="1" applyBorder="1">
      <alignment/>
      <protection/>
    </xf>
    <xf numFmtId="0" fontId="24" fillId="24" borderId="0" xfId="92" applyFont="1" applyFill="1">
      <alignment/>
      <protection/>
    </xf>
    <xf numFmtId="0" fontId="33" fillId="24" borderId="0" xfId="92" applyFont="1" applyFill="1" applyBorder="1">
      <alignment/>
      <protection/>
    </xf>
    <xf numFmtId="17" fontId="34" fillId="26" borderId="10" xfId="92" applyNumberFormat="1" applyFont="1" applyFill="1" applyBorder="1" applyAlignment="1" quotePrefix="1">
      <alignment horizontal="center" vertical="center" wrapText="1"/>
      <protection/>
    </xf>
    <xf numFmtId="17" fontId="22" fillId="8" borderId="10" xfId="92" applyNumberFormat="1" applyFont="1" applyFill="1" applyBorder="1" applyAlignment="1">
      <alignment horizontal="center" vertical="center" wrapText="1"/>
      <protection/>
    </xf>
    <xf numFmtId="17" fontId="22" fillId="8" borderId="11" xfId="92" applyNumberFormat="1" applyFont="1" applyFill="1" applyBorder="1" applyAlignment="1">
      <alignment horizontal="center" vertical="center" wrapText="1"/>
      <protection/>
    </xf>
    <xf numFmtId="17" fontId="34" fillId="26" borderId="10" xfId="92" applyNumberFormat="1" applyFont="1" applyFill="1" applyBorder="1" applyAlignment="1">
      <alignment horizontal="center" vertical="center" wrapText="1"/>
      <protection/>
    </xf>
    <xf numFmtId="0" fontId="0" fillId="24" borderId="12" xfId="92" applyFont="1" applyFill="1" applyBorder="1" applyAlignment="1">
      <alignment vertical="center"/>
      <protection/>
    </xf>
    <xf numFmtId="181" fontId="0" fillId="24" borderId="12" xfId="92" applyNumberFormat="1" applyFont="1" applyFill="1" applyBorder="1" applyAlignment="1">
      <alignment horizontal="center" vertical="center"/>
      <protection/>
    </xf>
    <xf numFmtId="181" fontId="0" fillId="24" borderId="13" xfId="92" applyNumberFormat="1" applyFont="1" applyFill="1" applyBorder="1" applyAlignment="1">
      <alignment horizontal="center" vertical="center"/>
      <protection/>
    </xf>
    <xf numFmtId="3" fontId="0" fillId="24" borderId="12" xfId="92" applyNumberFormat="1" applyFont="1" applyFill="1" applyBorder="1" applyAlignment="1">
      <alignment horizontal="center" vertical="center"/>
      <protection/>
    </xf>
    <xf numFmtId="3" fontId="0" fillId="0" borderId="12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181" fontId="0" fillId="24" borderId="10" xfId="92" applyNumberFormat="1" applyFont="1" applyFill="1" applyBorder="1" applyAlignment="1">
      <alignment horizontal="center" vertical="center"/>
      <protection/>
    </xf>
    <xf numFmtId="181" fontId="0" fillId="24" borderId="11" xfId="92" applyNumberFormat="1" applyFont="1" applyFill="1" applyBorder="1" applyAlignment="1">
      <alignment horizontal="center"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3" fontId="0" fillId="0" borderId="10" xfId="92" applyNumberFormat="1" applyFont="1" applyFill="1" applyBorder="1" applyAlignment="1">
      <alignment horizontal="center" vertical="center"/>
      <protection/>
    </xf>
    <xf numFmtId="0" fontId="0" fillId="24" borderId="14" xfId="92" applyFont="1" applyFill="1" applyBorder="1" applyAlignment="1">
      <alignment horizontal="left" vertical="center" indent="1"/>
      <protection/>
    </xf>
    <xf numFmtId="181" fontId="0" fillId="24" borderId="14" xfId="92" applyNumberFormat="1" applyFont="1" applyFill="1" applyBorder="1" applyAlignment="1">
      <alignment horizontal="center" vertical="center"/>
      <protection/>
    </xf>
    <xf numFmtId="181" fontId="0" fillId="24" borderId="15" xfId="92" applyNumberFormat="1" applyFont="1" applyFill="1" applyBorder="1" applyAlignment="1">
      <alignment horizontal="center" vertical="center"/>
      <protection/>
    </xf>
    <xf numFmtId="3" fontId="0" fillId="24" borderId="14" xfId="92" applyNumberFormat="1" applyFont="1" applyFill="1" applyBorder="1" applyAlignment="1">
      <alignment horizontal="center" vertical="center"/>
      <protection/>
    </xf>
    <xf numFmtId="3" fontId="0" fillId="0" borderId="14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 applyAlignment="1">
      <alignment horizontal="left" vertical="center" indent="1"/>
      <protection/>
    </xf>
    <xf numFmtId="0" fontId="0" fillId="24" borderId="16" xfId="92" applyFont="1" applyFill="1" applyBorder="1" applyAlignment="1">
      <alignment vertical="center"/>
      <protection/>
    </xf>
    <xf numFmtId="181" fontId="0" fillId="24" borderId="16" xfId="92" applyNumberFormat="1" applyFont="1" applyFill="1" applyBorder="1" applyAlignment="1">
      <alignment horizontal="center" vertical="center"/>
      <protection/>
    </xf>
    <xf numFmtId="181" fontId="0" fillId="24" borderId="17" xfId="92" applyNumberFormat="1" applyFont="1" applyFill="1" applyBorder="1" applyAlignment="1">
      <alignment horizontal="center" vertical="center"/>
      <protection/>
    </xf>
    <xf numFmtId="3" fontId="0" fillId="24" borderId="16" xfId="92" applyNumberFormat="1" applyFont="1" applyFill="1" applyBorder="1" applyAlignment="1">
      <alignment horizontal="center" vertical="center"/>
      <protection/>
    </xf>
    <xf numFmtId="0" fontId="0" fillId="24" borderId="18" xfId="92" applyFont="1" applyFill="1" applyBorder="1" applyAlignment="1">
      <alignment horizontal="left" vertical="center" indent="1"/>
      <protection/>
    </xf>
    <xf numFmtId="181" fontId="0" fillId="0" borderId="19" xfId="92" applyNumberFormat="1" applyFont="1" applyFill="1" applyBorder="1" applyAlignment="1">
      <alignment horizontal="center" vertical="center"/>
      <protection/>
    </xf>
    <xf numFmtId="181" fontId="0" fillId="24" borderId="19" xfId="92" applyNumberFormat="1" applyFont="1" applyFill="1" applyBorder="1" applyAlignment="1">
      <alignment horizontal="center" vertical="center"/>
      <protection/>
    </xf>
    <xf numFmtId="181" fontId="0" fillId="24" borderId="20" xfId="92" applyNumberFormat="1" applyFont="1" applyFill="1" applyBorder="1" applyAlignment="1">
      <alignment horizontal="center" vertical="center"/>
      <protection/>
    </xf>
    <xf numFmtId="3" fontId="0" fillId="24" borderId="19" xfId="92" applyNumberFormat="1" applyFont="1" applyFill="1" applyBorder="1" applyAlignment="1">
      <alignment horizontal="center" vertical="center"/>
      <protection/>
    </xf>
    <xf numFmtId="3" fontId="0" fillId="0" borderId="19" xfId="92" applyNumberFormat="1" applyFont="1" applyFill="1" applyBorder="1" applyAlignment="1">
      <alignment horizontal="center" vertical="center"/>
      <protection/>
    </xf>
    <xf numFmtId="0" fontId="0" fillId="24" borderId="19" xfId="92" applyFont="1" applyFill="1" applyBorder="1" applyAlignment="1">
      <alignment horizontal="left" vertical="center" indent="1"/>
      <protection/>
    </xf>
    <xf numFmtId="181" fontId="0" fillId="0" borderId="12" xfId="92" applyNumberFormat="1" applyFont="1" applyFill="1" applyBorder="1" applyAlignment="1">
      <alignment horizontal="center" vertical="center"/>
      <protection/>
    </xf>
    <xf numFmtId="181" fontId="0" fillId="0" borderId="20" xfId="92" applyNumberFormat="1" applyFont="1" applyFill="1" applyBorder="1" applyAlignment="1">
      <alignment horizontal="center" vertical="center"/>
      <protection/>
    </xf>
    <xf numFmtId="181" fontId="0" fillId="0" borderId="13" xfId="92" applyNumberFormat="1" applyFont="1" applyFill="1" applyBorder="1" applyAlignment="1">
      <alignment horizontal="center" vertical="center"/>
      <protection/>
    </xf>
    <xf numFmtId="0" fontId="34" fillId="26" borderId="18" xfId="92" applyFont="1" applyFill="1" applyBorder="1" applyAlignment="1">
      <alignment vertical="center"/>
      <protection/>
    </xf>
    <xf numFmtId="181" fontId="34" fillId="26" borderId="18" xfId="92" applyNumberFormat="1" applyFont="1" applyFill="1" applyBorder="1" applyAlignment="1">
      <alignment horizontal="center" vertical="center"/>
      <protection/>
    </xf>
    <xf numFmtId="3" fontId="34" fillId="26" borderId="18" xfId="92" applyNumberFormat="1" applyFont="1" applyFill="1" applyBorder="1" applyAlignment="1">
      <alignment horizontal="center" vertical="center"/>
      <protection/>
    </xf>
    <xf numFmtId="0" fontId="34" fillId="26" borderId="21" xfId="92" applyFont="1" applyFill="1" applyBorder="1" applyAlignment="1">
      <alignment vertical="center"/>
      <protection/>
    </xf>
    <xf numFmtId="181" fontId="34" fillId="26" borderId="21" xfId="92" applyNumberFormat="1" applyFont="1" applyFill="1" applyBorder="1" applyAlignment="1">
      <alignment horizontal="center" vertical="center"/>
      <protection/>
    </xf>
    <xf numFmtId="181" fontId="34" fillId="26" borderId="22" xfId="92" applyNumberFormat="1" applyFont="1" applyFill="1" applyBorder="1" applyAlignment="1">
      <alignment horizontal="center" vertical="center"/>
      <protection/>
    </xf>
    <xf numFmtId="3" fontId="34" fillId="26" borderId="21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>
      <alignment/>
      <protection/>
    </xf>
    <xf numFmtId="180" fontId="0" fillId="24" borderId="12" xfId="92" applyNumberFormat="1" applyFont="1" applyFill="1" applyBorder="1" applyAlignment="1">
      <alignment horizontal="center"/>
      <protection/>
    </xf>
    <xf numFmtId="3" fontId="0" fillId="24" borderId="12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180" fontId="0" fillId="24" borderId="10" xfId="92" applyNumberFormat="1" applyFont="1" applyFill="1" applyBorder="1" applyAlignment="1">
      <alignment horizontal="center"/>
      <protection/>
    </xf>
    <xf numFmtId="3" fontId="0" fillId="24" borderId="10" xfId="92" applyNumberFormat="1" applyFont="1" applyFill="1" applyBorder="1" applyAlignment="1">
      <alignment horizontal="center"/>
      <protection/>
    </xf>
    <xf numFmtId="180" fontId="0" fillId="24" borderId="14" xfId="92" applyNumberFormat="1" applyFont="1" applyFill="1" applyBorder="1" applyAlignment="1">
      <alignment horizontal="center"/>
      <protection/>
    </xf>
    <xf numFmtId="3" fontId="0" fillId="24" borderId="14" xfId="92" applyNumberFormat="1" applyFont="1" applyFill="1" applyBorder="1" applyAlignment="1">
      <alignment horizontal="center"/>
      <protection/>
    </xf>
    <xf numFmtId="0" fontId="0" fillId="24" borderId="21" xfId="92" applyFont="1" applyFill="1" applyBorder="1">
      <alignment/>
      <protection/>
    </xf>
    <xf numFmtId="180" fontId="0" fillId="24" borderId="21" xfId="92" applyNumberFormat="1" applyFont="1" applyFill="1" applyBorder="1" applyAlignment="1">
      <alignment horizontal="center"/>
      <protection/>
    </xf>
    <xf numFmtId="3" fontId="0" fillId="24" borderId="21" xfId="92" applyNumberFormat="1" applyFont="1" applyFill="1" applyBorder="1" applyAlignment="1">
      <alignment horizontal="center"/>
      <protection/>
    </xf>
    <xf numFmtId="180" fontId="0" fillId="0" borderId="14" xfId="92" applyNumberFormat="1" applyFont="1" applyFill="1" applyBorder="1" applyAlignment="1">
      <alignment horizontal="center"/>
      <protection/>
    </xf>
    <xf numFmtId="180" fontId="0" fillId="0" borderId="19" xfId="92" applyNumberFormat="1" applyFont="1" applyFill="1" applyBorder="1" applyAlignment="1">
      <alignment horizontal="center"/>
      <protection/>
    </xf>
    <xf numFmtId="180" fontId="0" fillId="24" borderId="19" xfId="92" applyNumberFormat="1" applyFont="1" applyFill="1" applyBorder="1" applyAlignment="1">
      <alignment horizontal="center"/>
      <protection/>
    </xf>
    <xf numFmtId="3" fontId="0" fillId="24" borderId="19" xfId="92" applyNumberFormat="1" applyFont="1" applyFill="1" applyBorder="1" applyAlignment="1">
      <alignment horizontal="center"/>
      <protection/>
    </xf>
    <xf numFmtId="180" fontId="0" fillId="0" borderId="12" xfId="92" applyNumberFormat="1" applyFont="1" applyFill="1" applyBorder="1" applyAlignment="1">
      <alignment horizontal="center"/>
      <protection/>
    </xf>
    <xf numFmtId="0" fontId="34" fillId="26" borderId="10" xfId="92" applyFont="1" applyFill="1" applyBorder="1">
      <alignment/>
      <protection/>
    </xf>
    <xf numFmtId="180" fontId="34" fillId="26" borderId="10" xfId="92" applyNumberFormat="1" applyFont="1" applyFill="1" applyBorder="1" applyAlignment="1">
      <alignment horizontal="center"/>
      <protection/>
    </xf>
    <xf numFmtId="3" fontId="34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vertical="justify" wrapText="1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4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1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1" fontId="0" fillId="24" borderId="0" xfId="92" applyNumberFormat="1" applyFont="1" applyFill="1" applyBorder="1" applyAlignment="1">
      <alignment horizontal="center"/>
      <protection/>
    </xf>
    <xf numFmtId="0" fontId="23" fillId="24" borderId="0" xfId="92" applyFont="1" applyFill="1" applyAlignment="1">
      <alignment horizontal="center" vertical="center"/>
      <protection/>
    </xf>
    <xf numFmtId="0" fontId="35" fillId="24" borderId="0" xfId="92" applyFont="1" applyFill="1" applyBorder="1" applyAlignment="1">
      <alignment vertical="justify" wrapText="1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0" fillId="24" borderId="11" xfId="92" applyFont="1" applyFill="1" applyBorder="1" applyAlignment="1">
      <alignment horizontal="center" vertical="center"/>
      <protection/>
    </xf>
    <xf numFmtId="0" fontId="0" fillId="24" borderId="23" xfId="92" applyFont="1" applyFill="1" applyBorder="1" applyAlignment="1">
      <alignment horizontal="center" vertical="center"/>
      <protection/>
    </xf>
    <xf numFmtId="0" fontId="0" fillId="24" borderId="24" xfId="92" applyFont="1" applyFill="1" applyBorder="1" applyAlignment="1">
      <alignment horizontal="center" vertical="center"/>
      <protection/>
    </xf>
    <xf numFmtId="0" fontId="23" fillId="24" borderId="0" xfId="92" applyFont="1" applyFill="1" applyAlignment="1">
      <alignment horizontal="center" vertical="center"/>
      <protection/>
    </xf>
    <xf numFmtId="0" fontId="34" fillId="26" borderId="11" xfId="92" applyFont="1" applyFill="1" applyBorder="1" applyAlignment="1">
      <alignment horizontal="center"/>
      <protection/>
    </xf>
    <xf numFmtId="0" fontId="34" fillId="26" borderId="23" xfId="92" applyFont="1" applyFill="1" applyBorder="1" applyAlignment="1">
      <alignment horizontal="center"/>
      <protection/>
    </xf>
    <xf numFmtId="0" fontId="34" fillId="26" borderId="24" xfId="92" applyFont="1" applyFill="1" applyBorder="1" applyAlignment="1">
      <alignment horizontal="center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23" xfId="92" applyFont="1" applyFill="1" applyBorder="1" applyAlignment="1">
      <alignment horizontal="center" vertical="center" wrapText="1"/>
      <protection/>
    </xf>
    <xf numFmtId="0" fontId="0" fillId="24" borderId="24" xfId="92" applyFont="1" applyFill="1" applyBorder="1" applyAlignment="1">
      <alignment horizontal="center" vertical="center" wrapText="1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66389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66389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30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62388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30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6219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46</xdr:col>
      <xdr:colOff>0</xdr:colOff>
      <xdr:row>30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6191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83</xdr:col>
      <xdr:colOff>123825</xdr:colOff>
      <xdr:row>33</xdr:row>
      <xdr:rowOff>85725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14173200" y="6667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83</xdr:col>
      <xdr:colOff>95250</xdr:colOff>
      <xdr:row>12</xdr:row>
      <xdr:rowOff>57150</xdr:rowOff>
    </xdr:from>
    <xdr:ext cx="123825" cy="238125"/>
    <xdr:sp>
      <xdr:nvSpPr>
        <xdr:cNvPr id="12" name="Text Box 3"/>
        <xdr:cNvSpPr txBox="1">
          <a:spLocks noChangeArrowheads="1"/>
        </xdr:cNvSpPr>
      </xdr:nvSpPr>
      <xdr:spPr>
        <a:xfrm>
          <a:off x="14144625" y="21812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CF93"/>
  <sheetViews>
    <sheetView tabSelected="1" view="pageBreakPreview" zoomScale="70" zoomScaleNormal="73" zoomScaleSheetLayoutView="70" zoomScalePageLayoutView="40" workbookViewId="0" topLeftCell="A22">
      <selection activeCell="BY22" sqref="BY22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7" width="14.7109375" style="3" hidden="1" customWidth="1"/>
    <col min="8" max="8" width="18.7109375" style="3" hidden="1" customWidth="1"/>
    <col min="9" max="9" width="14.7109375" style="1" hidden="1" customWidth="1"/>
    <col min="10" max="10" width="12.28125" style="1" hidden="1" customWidth="1"/>
    <col min="11" max="11" width="17.00390625" style="1" hidden="1" customWidth="1"/>
    <col min="12" max="12" width="17.421875" style="1" hidden="1" customWidth="1"/>
    <col min="13" max="14" width="14.7109375" style="1" hidden="1" customWidth="1"/>
    <col min="15" max="15" width="12.00390625" style="1" hidden="1" customWidth="1"/>
    <col min="16" max="16" width="14.7109375" style="1" hidden="1" customWidth="1"/>
    <col min="17" max="17" width="14.00390625" style="1" hidden="1" customWidth="1"/>
    <col min="18" max="18" width="13.421875" style="1" hidden="1" customWidth="1"/>
    <col min="19" max="23" width="14.57421875" style="1" hidden="1" customWidth="1"/>
    <col min="24" max="25" width="13.8515625" style="1" hidden="1" customWidth="1"/>
    <col min="26" max="28" width="15.7109375" style="1" hidden="1" customWidth="1"/>
    <col min="29" max="30" width="15.140625" style="1" hidden="1" customWidth="1"/>
    <col min="31" max="32" width="16.140625" style="1" hidden="1" customWidth="1"/>
    <col min="33" max="56" width="15.7109375" style="1" hidden="1" customWidth="1"/>
    <col min="57" max="57" width="10.28125" style="1" hidden="1" customWidth="1"/>
    <col min="58" max="58" width="30.421875" style="1" hidden="1" customWidth="1"/>
    <col min="59" max="59" width="10.28125" style="1" hidden="1" customWidth="1"/>
    <col min="60" max="60" width="15.8515625" style="1" hidden="1" customWidth="1"/>
    <col min="61" max="63" width="10.28125" style="1" hidden="1" customWidth="1"/>
    <col min="64" max="64" width="12.421875" style="1" hidden="1" customWidth="1"/>
    <col min="65" max="65" width="12.00390625" style="1" hidden="1" customWidth="1"/>
    <col min="66" max="66" width="12.421875" style="1" hidden="1" customWidth="1"/>
    <col min="67" max="67" width="15.8515625" style="1" hidden="1" customWidth="1"/>
    <col min="68" max="68" width="55.421875" style="1" hidden="1" customWidth="1"/>
    <col min="69" max="72" width="15.8515625" style="1" hidden="1" customWidth="1"/>
    <col min="73" max="84" width="15.8515625" style="1" customWidth="1"/>
    <col min="85" max="16384" width="11.421875" style="1" customWidth="1"/>
  </cols>
  <sheetData>
    <row r="1" ht="12.75"/>
    <row r="2" ht="12.75"/>
    <row r="3" spans="2:84" ht="24.75" customHeight="1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2:84" ht="12.75">
      <c r="B4" s="83" t="s">
        <v>65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</row>
    <row r="5" spans="2:81" ht="12.7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ht="12.75">
      <c r="B6" s="2"/>
    </row>
    <row r="7" spans="2:73" ht="12.75">
      <c r="B7" s="4" t="s">
        <v>2</v>
      </c>
      <c r="T7" s="3"/>
      <c r="X7" s="3"/>
      <c r="AB7" s="3"/>
      <c r="AF7" s="3"/>
      <c r="BF7" s="3"/>
      <c r="BU7" s="3" t="s">
        <v>3</v>
      </c>
    </row>
    <row r="8" spans="2:73" ht="12.75">
      <c r="B8" s="4" t="s">
        <v>4</v>
      </c>
      <c r="T8" s="3"/>
      <c r="X8" s="3"/>
      <c r="AB8" s="3"/>
      <c r="AF8" s="3"/>
      <c r="BF8" s="3"/>
      <c r="BU8" s="3" t="s">
        <v>5</v>
      </c>
    </row>
    <row r="9" spans="2:73" ht="12.75">
      <c r="B9" s="4" t="s">
        <v>6</v>
      </c>
      <c r="T9" s="3"/>
      <c r="X9" s="3"/>
      <c r="AB9" s="3"/>
      <c r="AF9" s="3"/>
      <c r="BF9" s="3"/>
      <c r="BU9" s="3" t="s">
        <v>7</v>
      </c>
    </row>
    <row r="10" spans="19:22" ht="12.75">
      <c r="S10" s="5"/>
      <c r="T10" s="5"/>
      <c r="U10" s="5"/>
      <c r="V10" s="5"/>
    </row>
    <row r="11" spans="2:28" ht="14.25">
      <c r="B11" s="2" t="s">
        <v>8</v>
      </c>
      <c r="O11" s="5"/>
      <c r="P11" s="5"/>
      <c r="Q11" s="5"/>
      <c r="R11" s="5"/>
      <c r="S11" s="5"/>
      <c r="T11" s="5"/>
      <c r="U11" s="5"/>
      <c r="V11" s="5"/>
      <c r="AB11" s="5"/>
    </row>
    <row r="12" spans="3:84" ht="13.5" thickBot="1">
      <c r="C12" s="6">
        <v>31</v>
      </c>
      <c r="D12" s="6">
        <v>30</v>
      </c>
      <c r="E12" s="6">
        <v>31</v>
      </c>
      <c r="F12" s="6">
        <v>31</v>
      </c>
      <c r="G12" s="6">
        <v>30</v>
      </c>
      <c r="H12" s="6">
        <v>31</v>
      </c>
      <c r="I12" s="6">
        <v>30</v>
      </c>
      <c r="J12" s="6">
        <v>31</v>
      </c>
      <c r="K12" s="5">
        <v>31</v>
      </c>
      <c r="L12" s="5">
        <v>28</v>
      </c>
      <c r="M12" s="5">
        <v>31</v>
      </c>
      <c r="N12" s="5">
        <v>30</v>
      </c>
      <c r="O12" s="5">
        <v>31</v>
      </c>
      <c r="P12" s="5">
        <v>30</v>
      </c>
      <c r="Q12" s="5">
        <v>31</v>
      </c>
      <c r="R12" s="5">
        <v>31</v>
      </c>
      <c r="S12" s="5">
        <v>30</v>
      </c>
      <c r="T12" s="5">
        <v>31</v>
      </c>
      <c r="U12" s="5">
        <v>30</v>
      </c>
      <c r="V12" s="5">
        <v>31</v>
      </c>
      <c r="W12" s="5">
        <v>31</v>
      </c>
      <c r="X12" s="5">
        <v>29</v>
      </c>
      <c r="Y12" s="5">
        <v>31</v>
      </c>
      <c r="Z12" s="5">
        <v>30</v>
      </c>
      <c r="AA12" s="5">
        <v>31</v>
      </c>
      <c r="AB12" s="5">
        <v>30</v>
      </c>
      <c r="AC12" s="5">
        <v>31</v>
      </c>
      <c r="AD12" s="5">
        <v>31</v>
      </c>
      <c r="AE12" s="5">
        <v>30</v>
      </c>
      <c r="AF12" s="5">
        <v>31</v>
      </c>
      <c r="AG12" s="5">
        <v>30</v>
      </c>
      <c r="AH12" s="5">
        <v>31</v>
      </c>
      <c r="AI12" s="5">
        <v>31</v>
      </c>
      <c r="AJ12" s="5">
        <v>28</v>
      </c>
      <c r="AK12" s="5">
        <v>31</v>
      </c>
      <c r="AL12" s="5">
        <v>30</v>
      </c>
      <c r="AM12" s="5">
        <v>31</v>
      </c>
      <c r="AN12" s="5">
        <v>30</v>
      </c>
      <c r="AO12" s="5">
        <v>31</v>
      </c>
      <c r="AP12" s="5">
        <v>31</v>
      </c>
      <c r="AQ12" s="5">
        <v>30</v>
      </c>
      <c r="AR12" s="5">
        <v>31</v>
      </c>
      <c r="AS12" s="5">
        <v>30</v>
      </c>
      <c r="AT12" s="7">
        <v>31</v>
      </c>
      <c r="AU12" s="7">
        <v>31</v>
      </c>
      <c r="AV12" s="7">
        <v>28</v>
      </c>
      <c r="AW12" s="7">
        <v>31</v>
      </c>
      <c r="AX12" s="7">
        <v>30</v>
      </c>
      <c r="AY12" s="7">
        <v>31</v>
      </c>
      <c r="AZ12" s="7">
        <v>30</v>
      </c>
      <c r="BA12" s="7">
        <v>31</v>
      </c>
      <c r="BB12" s="7">
        <v>31</v>
      </c>
      <c r="BC12" s="7">
        <v>30</v>
      </c>
      <c r="BD12" s="7">
        <v>31</v>
      </c>
      <c r="BE12" s="7">
        <v>30</v>
      </c>
      <c r="BF12" s="7">
        <v>31</v>
      </c>
      <c r="BG12" s="7">
        <v>31</v>
      </c>
      <c r="BH12" s="7">
        <v>28</v>
      </c>
      <c r="BI12" s="7">
        <v>31</v>
      </c>
      <c r="BJ12" s="7">
        <v>30</v>
      </c>
      <c r="BK12" s="7">
        <v>31</v>
      </c>
      <c r="BL12" s="7">
        <v>30</v>
      </c>
      <c r="BM12" s="7">
        <v>31</v>
      </c>
      <c r="BN12" s="7">
        <v>31</v>
      </c>
      <c r="BO12" s="7">
        <v>30</v>
      </c>
      <c r="BP12" s="7">
        <v>31</v>
      </c>
      <c r="BQ12" s="7">
        <v>30</v>
      </c>
      <c r="BR12" s="7">
        <v>31</v>
      </c>
      <c r="BS12" s="7">
        <v>31</v>
      </c>
      <c r="BT12" s="7">
        <v>29</v>
      </c>
      <c r="BU12" s="7">
        <v>31</v>
      </c>
      <c r="BV12" s="7">
        <v>30</v>
      </c>
      <c r="BW12" s="7">
        <v>31</v>
      </c>
      <c r="BX12" s="7">
        <v>30</v>
      </c>
      <c r="BY12" s="7">
        <v>31</v>
      </c>
      <c r="BZ12" s="7">
        <v>31</v>
      </c>
      <c r="CA12" s="7">
        <v>30</v>
      </c>
      <c r="CB12" s="7">
        <v>31</v>
      </c>
      <c r="CC12" s="7">
        <v>30</v>
      </c>
      <c r="CD12" s="7">
        <v>31</v>
      </c>
      <c r="CE12" s="7">
        <v>31</v>
      </c>
      <c r="CF12" s="7">
        <v>28</v>
      </c>
    </row>
    <row r="13" spans="2:84" ht="28.5" customHeight="1" thickBot="1">
      <c r="B13" s="8" t="s">
        <v>9</v>
      </c>
      <c r="C13" s="9">
        <v>40299</v>
      </c>
      <c r="D13" s="9">
        <v>40330</v>
      </c>
      <c r="E13" s="9">
        <v>40360</v>
      </c>
      <c r="F13" s="9">
        <v>40391</v>
      </c>
      <c r="G13" s="9">
        <v>40422</v>
      </c>
      <c r="H13" s="10">
        <v>40452</v>
      </c>
      <c r="I13" s="9">
        <v>40483</v>
      </c>
      <c r="J13" s="9">
        <v>40513</v>
      </c>
      <c r="K13" s="9">
        <v>40544</v>
      </c>
      <c r="L13" s="9">
        <v>40575</v>
      </c>
      <c r="M13" s="9">
        <v>40603</v>
      </c>
      <c r="N13" s="9">
        <v>40634</v>
      </c>
      <c r="O13" s="9">
        <v>40664</v>
      </c>
      <c r="P13" s="9">
        <v>40695</v>
      </c>
      <c r="Q13" s="9">
        <v>40725</v>
      </c>
      <c r="R13" s="9" t="s">
        <v>10</v>
      </c>
      <c r="S13" s="9">
        <v>40787</v>
      </c>
      <c r="T13" s="9">
        <v>40817</v>
      </c>
      <c r="U13" s="9">
        <v>40848</v>
      </c>
      <c r="V13" s="9">
        <v>40878</v>
      </c>
      <c r="W13" s="11">
        <v>40909</v>
      </c>
      <c r="X13" s="11">
        <v>40940</v>
      </c>
      <c r="Y13" s="11">
        <v>40969</v>
      </c>
      <c r="Z13" s="11">
        <v>41000</v>
      </c>
      <c r="AA13" s="11">
        <v>41030</v>
      </c>
      <c r="AB13" s="11">
        <v>41061</v>
      </c>
      <c r="AC13" s="11">
        <v>41091</v>
      </c>
      <c r="AD13" s="11">
        <v>41122</v>
      </c>
      <c r="AE13" s="11">
        <v>41153</v>
      </c>
      <c r="AF13" s="11">
        <v>41183</v>
      </c>
      <c r="AG13" s="11">
        <v>41214</v>
      </c>
      <c r="AH13" s="11">
        <v>41244</v>
      </c>
      <c r="AI13" s="11">
        <v>41275</v>
      </c>
      <c r="AJ13" s="11">
        <v>41306</v>
      </c>
      <c r="AK13" s="11">
        <v>41334</v>
      </c>
      <c r="AL13" s="11">
        <v>41365</v>
      </c>
      <c r="AM13" s="11">
        <v>41395</v>
      </c>
      <c r="AN13" s="11">
        <v>41426</v>
      </c>
      <c r="AO13" s="11">
        <v>41456</v>
      </c>
      <c r="AP13" s="11">
        <v>41487</v>
      </c>
      <c r="AQ13" s="11">
        <v>41518</v>
      </c>
      <c r="AR13" s="11">
        <v>41548</v>
      </c>
      <c r="AS13" s="11">
        <v>41579</v>
      </c>
      <c r="AT13" s="11">
        <v>41609</v>
      </c>
      <c r="AU13" s="11">
        <v>41640</v>
      </c>
      <c r="AV13" s="11">
        <v>41671</v>
      </c>
      <c r="AW13" s="11">
        <v>41699</v>
      </c>
      <c r="AX13" s="11">
        <v>41730</v>
      </c>
      <c r="AY13" s="11">
        <v>41760</v>
      </c>
      <c r="AZ13" s="11">
        <v>41791</v>
      </c>
      <c r="BA13" s="11">
        <v>41821</v>
      </c>
      <c r="BB13" s="11">
        <v>41852</v>
      </c>
      <c r="BC13" s="11">
        <v>41883</v>
      </c>
      <c r="BD13" s="11">
        <v>41913</v>
      </c>
      <c r="BE13" s="11">
        <v>41944</v>
      </c>
      <c r="BF13" s="11">
        <v>41974</v>
      </c>
      <c r="BG13" s="11">
        <v>42005</v>
      </c>
      <c r="BH13" s="11">
        <v>42036</v>
      </c>
      <c r="BI13" s="11">
        <v>42064</v>
      </c>
      <c r="BJ13" s="11">
        <v>42095</v>
      </c>
      <c r="BK13" s="11">
        <v>42125</v>
      </c>
      <c r="BL13" s="11">
        <v>42156</v>
      </c>
      <c r="BM13" s="11">
        <v>42186</v>
      </c>
      <c r="BN13" s="11">
        <v>42217</v>
      </c>
      <c r="BO13" s="11">
        <v>42248</v>
      </c>
      <c r="BP13" s="11">
        <v>42278</v>
      </c>
      <c r="BQ13" s="11">
        <v>42309</v>
      </c>
      <c r="BR13" s="11">
        <v>42339</v>
      </c>
      <c r="BS13" s="11">
        <v>42370</v>
      </c>
      <c r="BT13" s="11">
        <v>42401</v>
      </c>
      <c r="BU13" s="11">
        <v>42430</v>
      </c>
      <c r="BV13" s="11">
        <v>42461</v>
      </c>
      <c r="BW13" s="11">
        <v>42491</v>
      </c>
      <c r="BX13" s="11">
        <v>42522</v>
      </c>
      <c r="BY13" s="11">
        <v>42552</v>
      </c>
      <c r="BZ13" s="11">
        <v>42583</v>
      </c>
      <c r="CA13" s="11">
        <v>42614</v>
      </c>
      <c r="CB13" s="11">
        <v>42644</v>
      </c>
      <c r="CC13" s="11">
        <v>42675</v>
      </c>
      <c r="CD13" s="11">
        <v>42705</v>
      </c>
      <c r="CE13" s="11">
        <v>42736</v>
      </c>
      <c r="CF13" s="11">
        <v>42767</v>
      </c>
    </row>
    <row r="14" spans="2:84" ht="16.5" customHeight="1" thickBot="1">
      <c r="B14" s="12" t="s">
        <v>11</v>
      </c>
      <c r="C14" s="13">
        <v>16278.899647147804</v>
      </c>
      <c r="D14" s="13">
        <v>17845.71106362285</v>
      </c>
      <c r="E14" s="13">
        <v>17845.71106362285</v>
      </c>
      <c r="F14" s="13">
        <v>19609.81320597367</v>
      </c>
      <c r="G14" s="13">
        <v>20377.108354694257</v>
      </c>
      <c r="H14" s="14">
        <v>22216.472694441567</v>
      </c>
      <c r="I14" s="13">
        <v>25077.942246113926</v>
      </c>
      <c r="J14" s="13">
        <v>22562.018021199547</v>
      </c>
      <c r="K14" s="13">
        <v>20892.56890951444</v>
      </c>
      <c r="L14" s="13">
        <v>22355.557844789742</v>
      </c>
      <c r="M14" s="15">
        <v>22355.557844789742</v>
      </c>
      <c r="N14" s="15">
        <v>25786.54349864456</v>
      </c>
      <c r="O14" s="15">
        <v>27709.71675802601</v>
      </c>
      <c r="P14" s="15">
        <v>29555.54830154216</v>
      </c>
      <c r="Q14" s="15">
        <v>33453.078493947745</v>
      </c>
      <c r="R14" s="15">
        <v>33976.3789196338</v>
      </c>
      <c r="S14" s="15">
        <v>39188.43287211819</v>
      </c>
      <c r="T14" s="15">
        <v>37028.327622408586</v>
      </c>
      <c r="U14" s="15">
        <v>38665.08769568232</v>
      </c>
      <c r="V14" s="15">
        <v>39063.22710396782</v>
      </c>
      <c r="W14" s="15">
        <v>39348.34692207</v>
      </c>
      <c r="X14" s="15">
        <v>41637.929763448075</v>
      </c>
      <c r="Y14" s="15">
        <v>40026.43701908046</v>
      </c>
      <c r="Z14" s="15">
        <v>44413.985104301326</v>
      </c>
      <c r="AA14" s="15">
        <v>59803.998494818305</v>
      </c>
      <c r="AB14" s="15">
        <v>51774.01836546721</v>
      </c>
      <c r="AC14" s="15">
        <v>54464.999681011155</v>
      </c>
      <c r="AD14" s="15">
        <v>57053.12686408927</v>
      </c>
      <c r="AE14" s="15">
        <v>69186.81127352318</v>
      </c>
      <c r="AF14" s="15">
        <v>55705.171685903544</v>
      </c>
      <c r="AG14" s="15">
        <v>55705.171685903544</v>
      </c>
      <c r="AH14" s="15">
        <v>57622.77648362291</v>
      </c>
      <c r="AI14" s="15">
        <v>59878.597267999015</v>
      </c>
      <c r="AJ14" s="15">
        <v>56506.173625226984</v>
      </c>
      <c r="AK14" s="15">
        <v>58421.65204897342</v>
      </c>
      <c r="AL14" s="15">
        <v>72643.13515295614</v>
      </c>
      <c r="AM14" s="15">
        <v>75112.787984713</v>
      </c>
      <c r="AN14" s="15">
        <v>71935.154171174</v>
      </c>
      <c r="AO14" s="15">
        <v>79291.02174882824</v>
      </c>
      <c r="AP14" s="15">
        <v>81552.5030564501</v>
      </c>
      <c r="AQ14" s="15">
        <v>79767.3738217342</v>
      </c>
      <c r="AR14" s="15">
        <v>91102.47509671183</v>
      </c>
      <c r="AS14" s="15">
        <v>100212.72260638303</v>
      </c>
      <c r="AT14" s="15">
        <v>92360.01709031624</v>
      </c>
      <c r="AU14" s="15">
        <v>88828.38698739394</v>
      </c>
      <c r="AV14" s="15">
        <v>90025.38564282712</v>
      </c>
      <c r="AW14" s="15">
        <v>95384.891518465</v>
      </c>
      <c r="AX14" s="15">
        <v>117017.29187520096</v>
      </c>
      <c r="AY14" s="15">
        <v>109539.9995641095</v>
      </c>
      <c r="AZ14" s="15">
        <v>119901.77439755778</v>
      </c>
      <c r="BA14" s="15">
        <v>138963.15490918842</v>
      </c>
      <c r="BB14" s="15">
        <v>135015.54404635757</v>
      </c>
      <c r="BC14" s="15">
        <v>143069.74799531559</v>
      </c>
      <c r="BD14" s="15">
        <v>139797.39531977742</v>
      </c>
      <c r="BE14" s="15">
        <v>128484.7871048325</v>
      </c>
      <c r="BF14" s="15">
        <v>144539.63241655167</v>
      </c>
      <c r="BG14" s="16">
        <v>158993.59565820685</v>
      </c>
      <c r="BH14" s="15">
        <v>127417.96085099864</v>
      </c>
      <c r="BI14" s="15">
        <v>149547.97354399422</v>
      </c>
      <c r="BJ14" s="15">
        <v>148031.14221646707</v>
      </c>
      <c r="BK14" s="15">
        <v>146518.35591352478</v>
      </c>
      <c r="BL14" s="15">
        <v>167698.22661954552</v>
      </c>
      <c r="BM14" s="15">
        <v>175869.40113917558</v>
      </c>
      <c r="BN14" s="15">
        <v>171370.95403681768</v>
      </c>
      <c r="BO14" s="15">
        <v>184638.91438214842</v>
      </c>
      <c r="BP14" s="15">
        <v>178607.8581274885</v>
      </c>
      <c r="BQ14" s="15">
        <v>182010.90591386452</v>
      </c>
      <c r="BR14" s="15">
        <v>194883.22171758732</v>
      </c>
      <c r="BS14" s="15">
        <v>169782.228306785</v>
      </c>
      <c r="BT14" s="15">
        <v>177756.52500246576</v>
      </c>
      <c r="BU14" s="15">
        <v>197869.9640074792</v>
      </c>
      <c r="BV14" s="15">
        <v>192134.677862733</v>
      </c>
      <c r="BW14" s="15">
        <v>215754.606802219</v>
      </c>
      <c r="BX14" s="15">
        <v>227223.55506835913</v>
      </c>
      <c r="BY14" s="15">
        <v>221046.61492256867</v>
      </c>
      <c r="BZ14" s="15">
        <v>248871.16571183575</v>
      </c>
      <c r="CA14" s="15">
        <v>241477.83649515413</v>
      </c>
      <c r="CB14" s="15">
        <v>236487.7907509724</v>
      </c>
      <c r="CC14" s="15">
        <v>229696</v>
      </c>
      <c r="CD14" s="15">
        <v>226605.25242398985</v>
      </c>
      <c r="CE14" s="15">
        <v>231983</v>
      </c>
      <c r="CF14" s="15">
        <v>255180.86695848836</v>
      </c>
    </row>
    <row r="15" spans="2:84" ht="16.5" customHeight="1" thickBot="1">
      <c r="B15" s="17" t="s">
        <v>12</v>
      </c>
      <c r="C15" s="18">
        <f aca="true" t="shared" si="0" ref="C15:AI15">+C16+C17</f>
        <v>42712.68079430479</v>
      </c>
      <c r="D15" s="18">
        <f t="shared" si="0"/>
        <v>43405.33361343699</v>
      </c>
      <c r="E15" s="18">
        <f t="shared" si="0"/>
        <v>43405.33361343699</v>
      </c>
      <c r="F15" s="18">
        <f t="shared" si="0"/>
        <v>44197.26698105331</v>
      </c>
      <c r="G15" s="18">
        <f t="shared" si="0"/>
        <v>48211.555259363624</v>
      </c>
      <c r="H15" s="19">
        <f t="shared" si="0"/>
        <v>49105.89736305851</v>
      </c>
      <c r="I15" s="18">
        <f t="shared" si="0"/>
        <v>47858.60069942016</v>
      </c>
      <c r="J15" s="18">
        <f t="shared" si="0"/>
        <v>44509.414493378616</v>
      </c>
      <c r="K15" s="18">
        <f t="shared" si="0"/>
        <v>43351.768473834076</v>
      </c>
      <c r="L15" s="18">
        <f t="shared" si="0"/>
        <v>43044.010991702875</v>
      </c>
      <c r="M15" s="20">
        <f t="shared" si="0"/>
        <v>45685.19513628261</v>
      </c>
      <c r="N15" s="20">
        <f t="shared" si="0"/>
        <v>52531.8831482774</v>
      </c>
      <c r="O15" s="20">
        <f t="shared" si="0"/>
        <v>60503.828407918496</v>
      </c>
      <c r="P15" s="20">
        <f t="shared" si="0"/>
        <v>58246.8792972345</v>
      </c>
      <c r="Q15" s="20">
        <f t="shared" si="0"/>
        <v>59421.91540095089</v>
      </c>
      <c r="R15" s="20">
        <f t="shared" si="0"/>
        <v>60534.892092174574</v>
      </c>
      <c r="S15" s="20">
        <f t="shared" si="0"/>
        <v>61326.37135198082</v>
      </c>
      <c r="T15" s="20">
        <f t="shared" si="0"/>
        <v>62782.13008885314</v>
      </c>
      <c r="U15" s="20">
        <f t="shared" si="0"/>
        <v>62093.87970949007</v>
      </c>
      <c r="V15" s="20">
        <f t="shared" si="0"/>
        <v>58794.23563115972</v>
      </c>
      <c r="W15" s="20">
        <f t="shared" si="0"/>
        <v>54043.73460516</v>
      </c>
      <c r="X15" s="20">
        <f t="shared" si="0"/>
        <v>55771.086987496805</v>
      </c>
      <c r="Y15" s="20">
        <f t="shared" si="0"/>
        <v>57318.07461249528</v>
      </c>
      <c r="Z15" s="20">
        <f t="shared" si="0"/>
        <v>57642.313995314544</v>
      </c>
      <c r="AA15" s="20">
        <f t="shared" si="0"/>
        <v>78792.76735514075</v>
      </c>
      <c r="AB15" s="20">
        <f t="shared" si="0"/>
        <v>73021.27360312865</v>
      </c>
      <c r="AC15" s="20">
        <f t="shared" si="0"/>
        <v>73739.53436680947</v>
      </c>
      <c r="AD15" s="20">
        <f t="shared" si="0"/>
        <v>71563.2234883724</v>
      </c>
      <c r="AE15" s="20">
        <f t="shared" si="0"/>
        <v>67055.35656061265</v>
      </c>
      <c r="AF15" s="20">
        <f t="shared" si="0"/>
        <v>66452.76986473272</v>
      </c>
      <c r="AG15" s="20">
        <f t="shared" si="0"/>
        <v>66452.76986473272</v>
      </c>
      <c r="AH15" s="20">
        <f t="shared" si="0"/>
        <v>57698.18403443545</v>
      </c>
      <c r="AI15" s="20">
        <f t="shared" si="0"/>
        <v>58579.479299630926</v>
      </c>
      <c r="AJ15" s="20">
        <v>55071.18289275399</v>
      </c>
      <c r="AK15" s="20">
        <f aca="true" t="shared" si="1" ref="AK15:BY15">+AK16+AK17</f>
        <v>61623.5992461259</v>
      </c>
      <c r="AL15" s="20">
        <f t="shared" si="1"/>
        <v>79012.14851280386</v>
      </c>
      <c r="AM15" s="20">
        <f t="shared" si="1"/>
        <v>88755.10711401896</v>
      </c>
      <c r="AN15" s="20">
        <f t="shared" si="1"/>
        <v>83986.94517493683</v>
      </c>
      <c r="AO15" s="20">
        <f t="shared" si="1"/>
        <v>76938.93479320972</v>
      </c>
      <c r="AP15" s="20">
        <f t="shared" si="1"/>
        <v>76678.68369850478</v>
      </c>
      <c r="AQ15" s="20">
        <f t="shared" si="1"/>
        <v>75350.79647707086</v>
      </c>
      <c r="AR15" s="20">
        <f t="shared" si="1"/>
        <v>76967.42528039293</v>
      </c>
      <c r="AS15" s="20">
        <f t="shared" si="1"/>
        <v>84664.16780843222</v>
      </c>
      <c r="AT15" s="20">
        <f t="shared" si="1"/>
        <v>74811.5972679228</v>
      </c>
      <c r="AU15" s="20">
        <f t="shared" si="1"/>
        <v>74996.01064171873</v>
      </c>
      <c r="AV15" s="20">
        <f t="shared" si="1"/>
        <v>69347.43416200326</v>
      </c>
      <c r="AW15" s="20">
        <f t="shared" si="1"/>
        <v>72975.92867232804</v>
      </c>
      <c r="AX15" s="20">
        <f t="shared" si="1"/>
        <v>80499.67454023904</v>
      </c>
      <c r="AY15" s="20">
        <f t="shared" si="1"/>
        <v>82212.47528043175</v>
      </c>
      <c r="AZ15" s="20">
        <f t="shared" si="1"/>
        <v>85305.17340363999</v>
      </c>
      <c r="BA15" s="20">
        <f t="shared" si="1"/>
        <v>89340.32827078234</v>
      </c>
      <c r="BB15" s="20">
        <f t="shared" si="1"/>
        <v>85376.14434103033</v>
      </c>
      <c r="BC15" s="20">
        <f t="shared" si="1"/>
        <v>93148.45656856675</v>
      </c>
      <c r="BD15" s="20">
        <f t="shared" si="1"/>
        <v>92387.46056110026</v>
      </c>
      <c r="BE15" s="20">
        <f t="shared" si="1"/>
        <v>82550.16140260154</v>
      </c>
      <c r="BF15" s="20">
        <f t="shared" si="1"/>
        <v>85389.22878128367</v>
      </c>
      <c r="BG15" s="21">
        <f t="shared" si="1"/>
        <v>93928.15165941205</v>
      </c>
      <c r="BH15" s="20">
        <f t="shared" si="1"/>
        <v>80309.51421421501</v>
      </c>
      <c r="BI15" s="20">
        <f t="shared" si="1"/>
        <v>89614.98683584417</v>
      </c>
      <c r="BJ15" s="20">
        <f t="shared" si="1"/>
        <v>116855.25451941471</v>
      </c>
      <c r="BK15" s="20">
        <f t="shared" si="1"/>
        <v>109113.33093727683</v>
      </c>
      <c r="BL15" s="20">
        <f t="shared" si="1"/>
        <v>98494.97106951303</v>
      </c>
      <c r="BM15" s="20">
        <f t="shared" si="1"/>
        <v>108211.045791614</v>
      </c>
      <c r="BN15" s="20">
        <f t="shared" si="1"/>
        <v>98231.31492570488</v>
      </c>
      <c r="BO15" s="20">
        <f t="shared" si="1"/>
        <v>105342.10552890999</v>
      </c>
      <c r="BP15" s="20">
        <f t="shared" si="1"/>
        <v>100917.22444345595</v>
      </c>
      <c r="BQ15" s="20">
        <f t="shared" si="1"/>
        <v>109294.08835065566</v>
      </c>
      <c r="BR15" s="20">
        <f t="shared" si="1"/>
        <v>104306.1842086763</v>
      </c>
      <c r="BS15" s="20">
        <f t="shared" si="1"/>
        <v>90278.88001369282</v>
      </c>
      <c r="BT15" s="20">
        <f t="shared" si="1"/>
        <v>86728.53461038582</v>
      </c>
      <c r="BU15" s="20">
        <f t="shared" si="1"/>
        <v>94675.22239108049</v>
      </c>
      <c r="BV15" s="20">
        <f t="shared" si="1"/>
        <v>94554.10016772707</v>
      </c>
      <c r="BW15" s="20">
        <f t="shared" si="1"/>
        <v>105964.1482918314</v>
      </c>
      <c r="BX15" s="20">
        <f t="shared" si="1"/>
        <v>106671.58370854997</v>
      </c>
      <c r="BY15" s="20">
        <f t="shared" si="1"/>
        <v>106126.24032133608</v>
      </c>
      <c r="BZ15" s="20">
        <f aca="true" t="shared" si="2" ref="BZ15:CE15">+BZ16+BZ17</f>
        <v>115505.19352636609</v>
      </c>
      <c r="CA15" s="20">
        <f t="shared" si="2"/>
        <v>117239.93861690539</v>
      </c>
      <c r="CB15" s="20">
        <f t="shared" si="2"/>
        <v>115996.45876385891</v>
      </c>
      <c r="CC15" s="20">
        <f t="shared" si="2"/>
        <v>109355.14370924124</v>
      </c>
      <c r="CD15" s="20">
        <f t="shared" si="2"/>
        <v>108037.476748347</v>
      </c>
      <c r="CE15" s="20">
        <f t="shared" si="2"/>
        <v>105154</v>
      </c>
      <c r="CF15" s="20">
        <f>+CF16+CF17</f>
        <v>115669.69742437477</v>
      </c>
    </row>
    <row r="16" spans="2:84" ht="16.5" customHeight="1">
      <c r="B16" s="22" t="s">
        <v>13</v>
      </c>
      <c r="C16" s="23">
        <v>18616.770565466224</v>
      </c>
      <c r="D16" s="23">
        <v>18939.71292838992</v>
      </c>
      <c r="E16" s="23">
        <v>18939.71292838992</v>
      </c>
      <c r="F16" s="23">
        <v>20384.785580315976</v>
      </c>
      <c r="G16" s="23">
        <v>20401.67161113997</v>
      </c>
      <c r="H16" s="24">
        <v>22593.9042088402</v>
      </c>
      <c r="I16" s="23">
        <v>21813.029658386124</v>
      </c>
      <c r="J16" s="23">
        <v>23170.126761086347</v>
      </c>
      <c r="K16" s="23">
        <v>21142.655028194076</v>
      </c>
      <c r="L16" s="23">
        <v>21883.919818412873</v>
      </c>
      <c r="M16" s="25">
        <v>24525.103962992605</v>
      </c>
      <c r="N16" s="25">
        <v>23090.925636027394</v>
      </c>
      <c r="O16" s="25">
        <v>23793.204817488495</v>
      </c>
      <c r="P16" s="25">
        <v>23341.223805174508</v>
      </c>
      <c r="Q16" s="25">
        <v>26044.67882649089</v>
      </c>
      <c r="R16" s="25">
        <v>26171.352099284577</v>
      </c>
      <c r="S16" s="25">
        <v>27126.232337180827</v>
      </c>
      <c r="T16" s="25">
        <v>26071.779833968936</v>
      </c>
      <c r="U16" s="25">
        <v>27180.845570280275</v>
      </c>
      <c r="V16" s="25">
        <v>28976.33215650332</v>
      </c>
      <c r="W16" s="25">
        <v>28070.14796686</v>
      </c>
      <c r="X16" s="25">
        <v>28933.380744913004</v>
      </c>
      <c r="Y16" s="25">
        <v>28002.807307975778</v>
      </c>
      <c r="Z16" s="25">
        <v>28978.796936126742</v>
      </c>
      <c r="AA16" s="25">
        <v>42108.56584765805</v>
      </c>
      <c r="AB16" s="25">
        <v>30330.06191395405</v>
      </c>
      <c r="AC16" s="25">
        <v>32805.98995386017</v>
      </c>
      <c r="AD16" s="25">
        <v>34026.407189798505</v>
      </c>
      <c r="AE16" s="25">
        <v>33033.24833224356</v>
      </c>
      <c r="AF16" s="25">
        <v>30711.937259334118</v>
      </c>
      <c r="AG16" s="25">
        <v>30711.937259334118</v>
      </c>
      <c r="AH16" s="25">
        <v>30205.925327455447</v>
      </c>
      <c r="AI16" s="25">
        <v>32006.7385810923</v>
      </c>
      <c r="AJ16" s="25">
        <v>29550.834264194895</v>
      </c>
      <c r="AK16" s="25">
        <v>30163.116179600605</v>
      </c>
      <c r="AL16" s="25">
        <v>37633.98569476727</v>
      </c>
      <c r="AM16" s="25">
        <v>37673.37209148057</v>
      </c>
      <c r="AN16" s="25">
        <v>35521.920549095026</v>
      </c>
      <c r="AO16" s="25">
        <v>41112.49589626411</v>
      </c>
      <c r="AP16" s="25">
        <v>40893.32459143667</v>
      </c>
      <c r="AQ16" s="25">
        <v>39611.97292324856</v>
      </c>
      <c r="AR16" s="25">
        <v>42533.192381096924</v>
      </c>
      <c r="AS16" s="25">
        <v>46786.51161920662</v>
      </c>
      <c r="AT16" s="25">
        <v>41482.8996479377</v>
      </c>
      <c r="AU16" s="25">
        <v>39303.96949068554</v>
      </c>
      <c r="AV16" s="25">
        <v>37631.99401023937</v>
      </c>
      <c r="AW16" s="25">
        <v>38703.378692426544</v>
      </c>
      <c r="AX16" s="25">
        <v>43558.12337862523</v>
      </c>
      <c r="AY16" s="25">
        <v>40304.47128307706</v>
      </c>
      <c r="AZ16" s="25">
        <v>42884.66102014989</v>
      </c>
      <c r="BA16" s="25">
        <v>49992.23349545614</v>
      </c>
      <c r="BB16" s="25">
        <v>47321.464186615536</v>
      </c>
      <c r="BC16" s="25">
        <v>52024.69357027615</v>
      </c>
      <c r="BD16" s="25">
        <v>50864.70959597607</v>
      </c>
      <c r="BE16" s="25">
        <v>47413.35303176317</v>
      </c>
      <c r="BF16" s="25">
        <v>53518.42067941467</v>
      </c>
      <c r="BG16" s="26">
        <v>58870.26274735614</v>
      </c>
      <c r="BH16" s="25">
        <v>47204.50713009062</v>
      </c>
      <c r="BI16" s="25">
        <v>51186.524913454974</v>
      </c>
      <c r="BJ16" s="25">
        <v>51288.982641928415</v>
      </c>
      <c r="BK16" s="25">
        <v>49196.88607470144</v>
      </c>
      <c r="BL16" s="25">
        <v>54695.18068276696</v>
      </c>
      <c r="BM16" s="25">
        <v>62847.8491842588</v>
      </c>
      <c r="BN16" s="25">
        <v>57301.993592718914</v>
      </c>
      <c r="BO16" s="25">
        <v>60672.84980280467</v>
      </c>
      <c r="BP16" s="25">
        <v>57338.71692106128</v>
      </c>
      <c r="BQ16" s="25">
        <v>58864.78631713477</v>
      </c>
      <c r="BR16" s="25">
        <v>62177.00683239569</v>
      </c>
      <c r="BS16" s="25">
        <v>52194.42802650657</v>
      </c>
      <c r="BT16" s="25">
        <v>53523.95501859723</v>
      </c>
      <c r="BU16" s="25">
        <v>58512.265759644804</v>
      </c>
      <c r="BV16" s="25">
        <v>55873.56910436401</v>
      </c>
      <c r="BW16" s="25">
        <v>63436.13413827825</v>
      </c>
      <c r="BX16" s="25">
        <v>65946.59833147038</v>
      </c>
      <c r="BY16" s="25">
        <v>64932.95280595702</v>
      </c>
      <c r="BZ16" s="25">
        <v>72293.56477405482</v>
      </c>
      <c r="CA16" s="25">
        <v>70421.26491357961</v>
      </c>
      <c r="CB16" s="25">
        <v>70085.37493273888</v>
      </c>
      <c r="CC16" s="25">
        <v>67689.38065129911</v>
      </c>
      <c r="CD16" s="25">
        <v>67862.26624909898</v>
      </c>
      <c r="CE16" s="25">
        <v>65210</v>
      </c>
      <c r="CF16" s="25">
        <v>71731.13803939102</v>
      </c>
    </row>
    <row r="17" spans="2:84" ht="16.5" customHeight="1" thickBot="1">
      <c r="B17" s="27" t="s">
        <v>14</v>
      </c>
      <c r="C17" s="13">
        <v>24095.910228838566</v>
      </c>
      <c r="D17" s="13">
        <v>24465.620685047073</v>
      </c>
      <c r="E17" s="13">
        <v>24465.620685047073</v>
      </c>
      <c r="F17" s="13">
        <v>23812.481400737335</v>
      </c>
      <c r="G17" s="13">
        <v>27809.883648223655</v>
      </c>
      <c r="H17" s="14">
        <v>26511.993154218308</v>
      </c>
      <c r="I17" s="13">
        <v>26045.571041034036</v>
      </c>
      <c r="J17" s="13">
        <v>21339.28773229227</v>
      </c>
      <c r="K17" s="13">
        <v>22209.113445640003</v>
      </c>
      <c r="L17" s="13">
        <v>21160.09117329</v>
      </c>
      <c r="M17" s="15">
        <v>21160.09117329</v>
      </c>
      <c r="N17" s="15">
        <v>29440.95751225</v>
      </c>
      <c r="O17" s="15">
        <v>36710.62359043</v>
      </c>
      <c r="P17" s="15">
        <v>34905.655492059996</v>
      </c>
      <c r="Q17" s="15">
        <v>33377.23657446</v>
      </c>
      <c r="R17" s="15">
        <v>34363.53999289</v>
      </c>
      <c r="S17" s="15">
        <v>34200.1390148</v>
      </c>
      <c r="T17" s="15">
        <v>36710.3502548842</v>
      </c>
      <c r="U17" s="15">
        <v>34913.0341392098</v>
      </c>
      <c r="V17" s="15">
        <v>29817.9034746564</v>
      </c>
      <c r="W17" s="15">
        <v>25973.5866383</v>
      </c>
      <c r="X17" s="15">
        <v>26837.7062425838</v>
      </c>
      <c r="Y17" s="15">
        <v>29315.2673045195</v>
      </c>
      <c r="Z17" s="15">
        <v>28663.5170591878</v>
      </c>
      <c r="AA17" s="15">
        <v>36684.2015074827</v>
      </c>
      <c r="AB17" s="15">
        <v>42691.21168917459</v>
      </c>
      <c r="AC17" s="15">
        <v>40933.544412949304</v>
      </c>
      <c r="AD17" s="15">
        <v>37536.816298573896</v>
      </c>
      <c r="AE17" s="15">
        <v>34022.1082283691</v>
      </c>
      <c r="AF17" s="15">
        <v>35740.832605398595</v>
      </c>
      <c r="AG17" s="15">
        <v>35740.832605398595</v>
      </c>
      <c r="AH17" s="15">
        <v>27492.258706980003</v>
      </c>
      <c r="AI17" s="15">
        <v>26572.74071853863</v>
      </c>
      <c r="AJ17" s="15">
        <v>25520.34862855909</v>
      </c>
      <c r="AK17" s="15">
        <v>31460.483066525292</v>
      </c>
      <c r="AL17" s="15">
        <v>41378.162818036595</v>
      </c>
      <c r="AM17" s="15">
        <v>51081.73502253839</v>
      </c>
      <c r="AN17" s="15">
        <v>48465.024625841805</v>
      </c>
      <c r="AO17" s="15">
        <v>35826.4388969456</v>
      </c>
      <c r="AP17" s="15">
        <v>35785.35910706811</v>
      </c>
      <c r="AQ17" s="15">
        <v>35738.82355382231</v>
      </c>
      <c r="AR17" s="15">
        <v>34434.232899295996</v>
      </c>
      <c r="AS17" s="15">
        <v>37877.6561892256</v>
      </c>
      <c r="AT17" s="15">
        <v>33328.6976199851</v>
      </c>
      <c r="AU17" s="15">
        <v>35692.0411510332</v>
      </c>
      <c r="AV17" s="15">
        <v>31715.4401517639</v>
      </c>
      <c r="AW17" s="15">
        <v>34272.549979901494</v>
      </c>
      <c r="AX17" s="15">
        <v>36941.5511616138</v>
      </c>
      <c r="AY17" s="15">
        <v>41908.003997354695</v>
      </c>
      <c r="AZ17" s="15">
        <v>42420.51238349009</v>
      </c>
      <c r="BA17" s="15">
        <v>39348.0947753262</v>
      </c>
      <c r="BB17" s="15">
        <v>38054.6801544148</v>
      </c>
      <c r="BC17" s="15">
        <v>41123.7629982906</v>
      </c>
      <c r="BD17" s="15">
        <v>41522.75096512419</v>
      </c>
      <c r="BE17" s="15">
        <v>35136.808370838386</v>
      </c>
      <c r="BF17" s="15">
        <v>31870.80810186901</v>
      </c>
      <c r="BG17" s="16">
        <v>35057.88891205591</v>
      </c>
      <c r="BH17" s="15">
        <v>33105.00708412439</v>
      </c>
      <c r="BI17" s="15">
        <v>38428.4619223892</v>
      </c>
      <c r="BJ17" s="15">
        <v>65566.2718774863</v>
      </c>
      <c r="BK17" s="15">
        <v>59916.444862575394</v>
      </c>
      <c r="BL17" s="15">
        <v>43799.79038674608</v>
      </c>
      <c r="BM17" s="15">
        <v>45363.1966073552</v>
      </c>
      <c r="BN17" s="15">
        <v>40929.32133298596</v>
      </c>
      <c r="BO17" s="15">
        <v>44669.25572610532</v>
      </c>
      <c r="BP17" s="15">
        <v>43578.50752239468</v>
      </c>
      <c r="BQ17" s="15">
        <v>50429.302033520886</v>
      </c>
      <c r="BR17" s="15">
        <v>42129.17737628061</v>
      </c>
      <c r="BS17" s="15">
        <v>38084.45198718625</v>
      </c>
      <c r="BT17" s="15">
        <v>33204.579591788584</v>
      </c>
      <c r="BU17" s="15">
        <v>36162.956631435685</v>
      </c>
      <c r="BV17" s="15">
        <v>38680.531063363065</v>
      </c>
      <c r="BW17" s="15">
        <v>42528.014153553144</v>
      </c>
      <c r="BX17" s="15">
        <v>40724.98537707958</v>
      </c>
      <c r="BY17" s="15">
        <v>41193.28751537906</v>
      </c>
      <c r="BZ17" s="15">
        <v>43211.62875231127</v>
      </c>
      <c r="CA17" s="15">
        <v>46818.67370332578</v>
      </c>
      <c r="CB17" s="15">
        <v>45911.083831120035</v>
      </c>
      <c r="CC17" s="15">
        <v>41665.763057942124</v>
      </c>
      <c r="CD17" s="15">
        <v>40175.21049924803</v>
      </c>
      <c r="CE17" s="15">
        <v>39944</v>
      </c>
      <c r="CF17" s="15">
        <v>43938.559384983746</v>
      </c>
    </row>
    <row r="18" spans="2:84" ht="16.5" customHeight="1" thickBot="1">
      <c r="B18" s="17" t="s">
        <v>15</v>
      </c>
      <c r="C18" s="18">
        <v>710807.21517539</v>
      </c>
      <c r="D18" s="18">
        <v>710933.71232333</v>
      </c>
      <c r="E18" s="18">
        <v>710933.71232333</v>
      </c>
      <c r="F18" s="18">
        <v>694310.46149027</v>
      </c>
      <c r="G18" s="18">
        <v>732783.3930577099</v>
      </c>
      <c r="H18" s="19">
        <v>741034.31255651</v>
      </c>
      <c r="I18" s="18">
        <v>723679.69490775</v>
      </c>
      <c r="J18" s="18">
        <v>606185.6689375499</v>
      </c>
      <c r="K18" s="18">
        <v>604133.74535187</v>
      </c>
      <c r="L18" s="18">
        <v>586982.4342583</v>
      </c>
      <c r="M18" s="20">
        <v>586982.4342583</v>
      </c>
      <c r="N18" s="20">
        <v>603593.78404757</v>
      </c>
      <c r="O18" s="20">
        <v>666494.22600071</v>
      </c>
      <c r="P18" s="20">
        <v>634604.83178802</v>
      </c>
      <c r="Q18" s="20">
        <v>636247.4583484</v>
      </c>
      <c r="R18" s="20">
        <v>711976.16606706</v>
      </c>
      <c r="S18" s="20">
        <v>737473.6070650638</v>
      </c>
      <c r="T18" s="20">
        <v>755639.9983468569</v>
      </c>
      <c r="U18" s="20">
        <v>732150.1785997946</v>
      </c>
      <c r="V18" s="20">
        <v>666213.8942303215</v>
      </c>
      <c r="W18" s="20">
        <v>692993.01241125</v>
      </c>
      <c r="X18" s="20">
        <v>689714.6947809086</v>
      </c>
      <c r="Y18" s="20">
        <v>778750.273630067</v>
      </c>
      <c r="Z18" s="20">
        <v>675178.9075252494</v>
      </c>
      <c r="AA18" s="20">
        <v>783693.6469728792</v>
      </c>
      <c r="AB18" s="20">
        <v>783180.1851838846</v>
      </c>
      <c r="AC18" s="20">
        <v>795520.2738736686</v>
      </c>
      <c r="AD18" s="20">
        <v>818159.6853092915</v>
      </c>
      <c r="AE18" s="20">
        <v>766603.5187823989</v>
      </c>
      <c r="AF18" s="20">
        <v>786071.122205911</v>
      </c>
      <c r="AG18" s="20">
        <v>786071.122205911</v>
      </c>
      <c r="AH18" s="20">
        <v>678061.725792223</v>
      </c>
      <c r="AI18" s="20">
        <v>704568.3549214036</v>
      </c>
      <c r="AJ18" s="20">
        <v>667480.5472375095</v>
      </c>
      <c r="AK18" s="20">
        <v>698120.2596464633</v>
      </c>
      <c r="AL18" s="20">
        <v>771183.754390887</v>
      </c>
      <c r="AM18" s="20">
        <v>800064.743425695</v>
      </c>
      <c r="AN18" s="20">
        <v>753495.0094639483</v>
      </c>
      <c r="AO18" s="20">
        <v>798122.874477603</v>
      </c>
      <c r="AP18" s="20">
        <v>797968.2241215917</v>
      </c>
      <c r="AQ18" s="20">
        <v>775216.7652782807</v>
      </c>
      <c r="AR18" s="20">
        <v>787897.9666320529</v>
      </c>
      <c r="AS18" s="20">
        <v>866687.7632952583</v>
      </c>
      <c r="AT18" s="20">
        <v>677965.130400323</v>
      </c>
      <c r="AU18" s="20">
        <v>694221.8209622767</v>
      </c>
      <c r="AV18" s="20">
        <v>643312.8329452439</v>
      </c>
      <c r="AW18" s="20">
        <v>732212.9347106915</v>
      </c>
      <c r="AX18" s="20">
        <v>723141.0179750434</v>
      </c>
      <c r="AY18" s="20">
        <v>805346.4931784092</v>
      </c>
      <c r="AZ18" s="20">
        <v>784012.3808463203</v>
      </c>
      <c r="BA18" s="20">
        <v>782729.7802306844</v>
      </c>
      <c r="BB18" s="20">
        <v>805450.8163686577</v>
      </c>
      <c r="BC18" s="20">
        <v>839071.0992412487</v>
      </c>
      <c r="BD18" s="20">
        <v>843581.3453554068</v>
      </c>
      <c r="BE18" s="20">
        <v>829816.966798345</v>
      </c>
      <c r="BF18" s="20">
        <v>766380.0604842837</v>
      </c>
      <c r="BG18" s="21">
        <v>843018.0665327121</v>
      </c>
      <c r="BH18" s="20">
        <v>734156.2243361748</v>
      </c>
      <c r="BI18" s="20">
        <v>815993.8265391607</v>
      </c>
      <c r="BJ18" s="20">
        <v>735803.9492401476</v>
      </c>
      <c r="BK18" s="20">
        <v>770970.2966391024</v>
      </c>
      <c r="BL18" s="20">
        <v>748649.6487175832</v>
      </c>
      <c r="BM18" s="20">
        <v>732816.4025926428</v>
      </c>
      <c r="BN18" s="20">
        <v>772399.2754825419</v>
      </c>
      <c r="BO18" s="20">
        <v>774763.0812621898</v>
      </c>
      <c r="BP18" s="20">
        <v>796115.4657896761</v>
      </c>
      <c r="BQ18" s="20">
        <v>759421.0224040834</v>
      </c>
      <c r="BR18" s="20">
        <v>684014.1724765466</v>
      </c>
      <c r="BS18" s="20">
        <v>691912.4421232349</v>
      </c>
      <c r="BT18" s="20">
        <v>720990.8260195772</v>
      </c>
      <c r="BU18" s="20">
        <v>799101.6717556863</v>
      </c>
      <c r="BV18" s="20">
        <v>857443.8981924779</v>
      </c>
      <c r="BW18" s="20">
        <v>876745.1805668898</v>
      </c>
      <c r="BX18" s="20">
        <v>886419.7390161406</v>
      </c>
      <c r="BY18" s="20">
        <v>829828.9910066613</v>
      </c>
      <c r="BZ18" s="20">
        <v>914811.8052461841</v>
      </c>
      <c r="CA18" s="20">
        <v>914815.4975252004</v>
      </c>
      <c r="CB18" s="20">
        <v>897087.0695508571</v>
      </c>
      <c r="CC18" s="20">
        <v>872650.868228726</v>
      </c>
      <c r="CD18" s="20">
        <v>791596.5740588977</v>
      </c>
      <c r="CE18" s="20">
        <v>800855</v>
      </c>
      <c r="CF18" s="20">
        <v>880940.1206253642</v>
      </c>
    </row>
    <row r="19" spans="2:84" ht="16.5" customHeight="1" thickBot="1">
      <c r="B19" s="17" t="s">
        <v>16</v>
      </c>
      <c r="C19" s="18">
        <v>601592.9607893799</v>
      </c>
      <c r="D19" s="18">
        <v>623258.75803707</v>
      </c>
      <c r="E19" s="18">
        <v>623258.75803707</v>
      </c>
      <c r="F19" s="18">
        <v>588737.82055999</v>
      </c>
      <c r="G19" s="18">
        <v>541608.62771149</v>
      </c>
      <c r="H19" s="19">
        <v>557843.02871318</v>
      </c>
      <c r="I19" s="18">
        <v>558533.07736498</v>
      </c>
      <c r="J19" s="18">
        <v>534857.4163035799</v>
      </c>
      <c r="K19" s="18">
        <v>582498.1774616999</v>
      </c>
      <c r="L19" s="18">
        <v>509852.97015408997</v>
      </c>
      <c r="M19" s="20">
        <v>509852.97015408997</v>
      </c>
      <c r="N19" s="20">
        <v>777343.6908664</v>
      </c>
      <c r="O19" s="20">
        <v>748218.30524527</v>
      </c>
      <c r="P19" s="20">
        <v>602401.06638299</v>
      </c>
      <c r="Q19" s="20">
        <v>434413.20706537005</v>
      </c>
      <c r="R19" s="20">
        <v>419215.39757219</v>
      </c>
      <c r="S19" s="20">
        <v>386668.33826009</v>
      </c>
      <c r="T19" s="20">
        <v>395749.76874488144</v>
      </c>
      <c r="U19" s="20">
        <v>483190.29118525365</v>
      </c>
      <c r="V19" s="20">
        <v>633132.0306504965</v>
      </c>
      <c r="W19" s="20">
        <v>414889.35049719</v>
      </c>
      <c r="X19" s="20">
        <v>432257.961230791</v>
      </c>
      <c r="Y19" s="20">
        <v>368978.4706797926</v>
      </c>
      <c r="Z19" s="20">
        <v>369958.11728292756</v>
      </c>
      <c r="AA19" s="20">
        <v>530122.7671959855</v>
      </c>
      <c r="AB19" s="20">
        <v>497492.4390703459</v>
      </c>
      <c r="AC19" s="20">
        <v>469713.42524296587</v>
      </c>
      <c r="AD19" s="20">
        <v>397307.90672302</v>
      </c>
      <c r="AE19" s="20">
        <v>443342.83602857974</v>
      </c>
      <c r="AF19" s="20">
        <v>501492.10054912517</v>
      </c>
      <c r="AG19" s="20">
        <v>501492.10054912517</v>
      </c>
      <c r="AH19" s="20">
        <v>484948.3476291423</v>
      </c>
      <c r="AI19" s="20">
        <v>582798.1879434844</v>
      </c>
      <c r="AJ19" s="20">
        <v>509858.3348056097</v>
      </c>
      <c r="AK19" s="20">
        <v>523350.24797563767</v>
      </c>
      <c r="AL19" s="20">
        <v>617186.1748698287</v>
      </c>
      <c r="AM19" s="20">
        <v>635017.4830006765</v>
      </c>
      <c r="AN19" s="20">
        <v>687563.138227527</v>
      </c>
      <c r="AO19" s="20">
        <v>601385.7102918443</v>
      </c>
      <c r="AP19" s="20">
        <v>568393.6020888297</v>
      </c>
      <c r="AQ19" s="20">
        <v>595144.6341242457</v>
      </c>
      <c r="AR19" s="20">
        <v>756628.8036154258</v>
      </c>
      <c r="AS19" s="20">
        <v>832291.6839769685</v>
      </c>
      <c r="AT19" s="20">
        <v>647957.3692562525</v>
      </c>
      <c r="AU19" s="20">
        <v>651002.6881523918</v>
      </c>
      <c r="AV19" s="20">
        <v>595675.6325652999</v>
      </c>
      <c r="AW19" s="20">
        <v>643933.7404172375</v>
      </c>
      <c r="AX19" s="20">
        <v>642432.8485786091</v>
      </c>
      <c r="AY19" s="20">
        <v>828463.5858619007</v>
      </c>
      <c r="AZ19" s="20">
        <v>703795.8105761205</v>
      </c>
      <c r="BA19" s="20">
        <v>694270.0887000859</v>
      </c>
      <c r="BB19" s="20">
        <v>572076.9723166614</v>
      </c>
      <c r="BC19" s="20">
        <v>622911.0130689935</v>
      </c>
      <c r="BD19" s="20">
        <v>678033.2290910705</v>
      </c>
      <c r="BE19" s="20">
        <v>634715.5725896463</v>
      </c>
      <c r="BF19" s="20">
        <v>657023.543803604</v>
      </c>
      <c r="BG19" s="21">
        <v>722725.8981839644</v>
      </c>
      <c r="BH19" s="20">
        <v>622776.8286236876</v>
      </c>
      <c r="BI19" s="20">
        <v>691155.5269178906</v>
      </c>
      <c r="BJ19" s="20">
        <v>708713.2318177399</v>
      </c>
      <c r="BK19" s="20">
        <v>689250.409593721</v>
      </c>
      <c r="BL19" s="20">
        <v>655020.1203262617</v>
      </c>
      <c r="BM19" s="20">
        <v>663157.7581329293</v>
      </c>
      <c r="BN19" s="20">
        <v>664618.282183747</v>
      </c>
      <c r="BO19" s="20">
        <v>633071.7088664564</v>
      </c>
      <c r="BP19" s="20">
        <v>658860.3981933435</v>
      </c>
      <c r="BQ19" s="20">
        <v>710370.6825127808</v>
      </c>
      <c r="BR19" s="20">
        <v>732199.6686283607</v>
      </c>
      <c r="BS19" s="20">
        <v>683264.0795071567</v>
      </c>
      <c r="BT19" s="20">
        <v>686042.8927698054</v>
      </c>
      <c r="BU19" s="20">
        <v>628389.5738815834</v>
      </c>
      <c r="BV19" s="20">
        <v>575643.9461639213</v>
      </c>
      <c r="BW19" s="20">
        <v>658284.2856762969</v>
      </c>
      <c r="BX19" s="20">
        <v>665083.4755719798</v>
      </c>
      <c r="BY19" s="20">
        <v>754542.8076791172</v>
      </c>
      <c r="BZ19" s="20">
        <v>630024.5835985902</v>
      </c>
      <c r="CA19" s="20">
        <v>619779.2151788648</v>
      </c>
      <c r="CB19" s="20">
        <v>684450.9362218186</v>
      </c>
      <c r="CC19" s="20">
        <v>753699.6869743298</v>
      </c>
      <c r="CD19" s="20">
        <v>761058.0461165039</v>
      </c>
      <c r="CE19" s="20">
        <v>707625</v>
      </c>
      <c r="CF19" s="20">
        <v>778387.9782590199</v>
      </c>
    </row>
    <row r="20" spans="2:84" ht="16.5" customHeight="1" thickBot="1">
      <c r="B20" s="28" t="s">
        <v>17</v>
      </c>
      <c r="C20" s="29">
        <v>981251.6902011699</v>
      </c>
      <c r="D20" s="29">
        <v>975195.9305895701</v>
      </c>
      <c r="E20" s="29">
        <v>975195.9305895701</v>
      </c>
      <c r="F20" s="29">
        <v>1041601.1063375201</v>
      </c>
      <c r="G20" s="29">
        <v>1049622.44516665</v>
      </c>
      <c r="H20" s="30">
        <v>1106002.9161710402</v>
      </c>
      <c r="I20" s="29">
        <v>1093685.2299043802</v>
      </c>
      <c r="J20" s="29">
        <v>1193230.7031028986</v>
      </c>
      <c r="K20" s="29">
        <v>1117321.7269967499</v>
      </c>
      <c r="L20" s="29">
        <v>1065292.6943150898</v>
      </c>
      <c r="M20" s="31">
        <v>1065292.6943150898</v>
      </c>
      <c r="N20" s="31">
        <v>1165216.54189085</v>
      </c>
      <c r="O20" s="31">
        <v>1232218.81807916</v>
      </c>
      <c r="P20" s="31">
        <v>1212214.92920167</v>
      </c>
      <c r="Q20" s="31">
        <v>1245832.05832944</v>
      </c>
      <c r="R20" s="31">
        <v>1283294.7784468601</v>
      </c>
      <c r="S20" s="31">
        <v>1309244.5276864413</v>
      </c>
      <c r="T20" s="31">
        <v>1363928.3615174755</v>
      </c>
      <c r="U20" s="20">
        <v>1348367.7661851188</v>
      </c>
      <c r="V20" s="20">
        <v>1470591.4191636925</v>
      </c>
      <c r="W20" s="20">
        <v>1376179.95320091</v>
      </c>
      <c r="X20" s="20">
        <v>1335617.9155848932</v>
      </c>
      <c r="Y20" s="20">
        <v>1495920.514487079</v>
      </c>
      <c r="Z20" s="20">
        <v>1432044.3666948297</v>
      </c>
      <c r="AA20" s="20">
        <v>1524124.5894553005</v>
      </c>
      <c r="AB20" s="20">
        <v>1503028.1685131402</v>
      </c>
      <c r="AC20" s="20">
        <v>1564781.6281245241</v>
      </c>
      <c r="AD20" s="20">
        <v>1563825.9086229</v>
      </c>
      <c r="AE20" s="20">
        <v>1543679.455482061</v>
      </c>
      <c r="AF20" s="20">
        <v>1619294.8921029891</v>
      </c>
      <c r="AG20" s="20">
        <v>1619294.8921029891</v>
      </c>
      <c r="AH20" s="20">
        <v>1709155.7156930657</v>
      </c>
      <c r="AI20" s="20">
        <v>1615722.6084074022</v>
      </c>
      <c r="AJ20" s="20">
        <v>1485745.7548855147</v>
      </c>
      <c r="AK20" s="20">
        <v>1646221.6315726954</v>
      </c>
      <c r="AL20" s="20">
        <v>1656852.5362876363</v>
      </c>
      <c r="AM20" s="20">
        <v>2160039.4425878003</v>
      </c>
      <c r="AN20" s="20">
        <v>1657206.3493754584</v>
      </c>
      <c r="AO20" s="20">
        <v>1721881.196345817</v>
      </c>
      <c r="AP20" s="20">
        <v>2176472.392905482</v>
      </c>
      <c r="AQ20" s="20">
        <v>1703179.3424001855</v>
      </c>
      <c r="AR20" s="20">
        <v>1826704.8216009168</v>
      </c>
      <c r="AS20" s="20">
        <v>2009375.3037610087</v>
      </c>
      <c r="AT20" s="20">
        <v>1920573.7009668334</v>
      </c>
      <c r="AU20" s="20">
        <v>1781927.7679981168</v>
      </c>
      <c r="AV20" s="20">
        <v>1692829.4633535855</v>
      </c>
      <c r="AW20" s="20">
        <v>2300313.6456441013</v>
      </c>
      <c r="AX20" s="20">
        <v>2257559.5508877924</v>
      </c>
      <c r="AY20" s="20">
        <v>1881058.4279563136</v>
      </c>
      <c r="AZ20" s="20">
        <v>1784658.0313036104</v>
      </c>
      <c r="BA20" s="20">
        <v>1838197.6606483595</v>
      </c>
      <c r="BB20" s="20">
        <v>1871003.9409389554</v>
      </c>
      <c r="BC20" s="20">
        <v>1844670.1690337786</v>
      </c>
      <c r="BD20" s="20">
        <v>1932219.1166928646</v>
      </c>
      <c r="BE20" s="20">
        <v>1882004.1099692818</v>
      </c>
      <c r="BF20" s="20">
        <v>1981053.3325327265</v>
      </c>
      <c r="BG20" s="21">
        <v>2179158.6657859995</v>
      </c>
      <c r="BH20" s="20">
        <v>1692957.1188227024</v>
      </c>
      <c r="BI20" s="20">
        <v>1901846.9342872505</v>
      </c>
      <c r="BJ20" s="20">
        <v>1833755.2902287014</v>
      </c>
      <c r="BK20" s="20">
        <v>1907214.692791616</v>
      </c>
      <c r="BL20" s="20">
        <v>1843043.2108861834</v>
      </c>
      <c r="BM20" s="20">
        <v>1910478.5159111798</v>
      </c>
      <c r="BN20" s="20">
        <v>1921743.7216791813</v>
      </c>
      <c r="BO20" s="20">
        <v>1921186.2101031218</v>
      </c>
      <c r="BP20" s="20">
        <v>1983856.2478371966</v>
      </c>
      <c r="BQ20" s="20">
        <v>1930970.3929960846</v>
      </c>
      <c r="BR20" s="20">
        <v>2041299.6153844385</v>
      </c>
      <c r="BS20" s="20">
        <v>1900158.925179769</v>
      </c>
      <c r="BT20" s="20">
        <v>1835267.090647485</v>
      </c>
      <c r="BU20" s="20">
        <v>1947865.708353756</v>
      </c>
      <c r="BV20" s="20">
        <v>1933117.278205443</v>
      </c>
      <c r="BW20" s="20">
        <v>1965856.7534019586</v>
      </c>
      <c r="BX20" s="20">
        <v>1877209.9577329343</v>
      </c>
      <c r="BY20" s="20">
        <v>1896861.4143375496</v>
      </c>
      <c r="BZ20" s="20">
        <v>1921202.891338855</v>
      </c>
      <c r="CA20" s="20">
        <v>1884165.1113204798</v>
      </c>
      <c r="CB20" s="20">
        <v>1944072.3492272974</v>
      </c>
      <c r="CC20" s="20">
        <v>1857231.8535322798</v>
      </c>
      <c r="CD20" s="20">
        <v>1983162.7952787247</v>
      </c>
      <c r="CE20" s="20">
        <v>1853874.57</v>
      </c>
      <c r="CF20" s="20">
        <v>2039262.0360946248</v>
      </c>
    </row>
    <row r="21" spans="2:84" ht="16.5" customHeight="1" thickBot="1">
      <c r="B21" s="17" t="s">
        <v>18</v>
      </c>
      <c r="C21" s="18">
        <f aca="true" t="shared" si="3" ref="C21:T21">+C22+C23+C24</f>
        <v>958610.81960011</v>
      </c>
      <c r="D21" s="18">
        <f t="shared" si="3"/>
        <v>1053446.9992073812</v>
      </c>
      <c r="E21" s="18">
        <f t="shared" si="3"/>
        <v>901766.041908961</v>
      </c>
      <c r="F21" s="18">
        <f t="shared" si="3"/>
        <v>1141046.313001968</v>
      </c>
      <c r="G21" s="18">
        <f t="shared" si="3"/>
        <v>1024125.4299999999</v>
      </c>
      <c r="H21" s="18">
        <f t="shared" si="3"/>
        <v>1200698.78</v>
      </c>
      <c r="I21" s="18">
        <f t="shared" si="3"/>
        <v>1200698.78</v>
      </c>
      <c r="J21" s="18">
        <f t="shared" si="3"/>
        <v>1305088.5615043999</v>
      </c>
      <c r="K21" s="18">
        <f t="shared" si="3"/>
        <v>1282667.69585167</v>
      </c>
      <c r="L21" s="18">
        <f t="shared" si="3"/>
        <v>1244463.7561256199</v>
      </c>
      <c r="M21" s="20">
        <f t="shared" si="3"/>
        <v>1331855.3454998</v>
      </c>
      <c r="N21" s="20">
        <f t="shared" si="3"/>
        <v>1395272.9001657502</v>
      </c>
      <c r="O21" s="20">
        <f t="shared" si="3"/>
        <v>1482047.6835137098</v>
      </c>
      <c r="P21" s="20">
        <f t="shared" si="3"/>
        <v>1227904.35421592</v>
      </c>
      <c r="Q21" s="20">
        <f t="shared" si="3"/>
        <v>1599993.87851859</v>
      </c>
      <c r="R21" s="20">
        <f t="shared" si="3"/>
        <v>1645819.0771773402</v>
      </c>
      <c r="S21" s="20">
        <f t="shared" si="3"/>
        <v>1270591.4326761176</v>
      </c>
      <c r="T21" s="20">
        <f t="shared" si="3"/>
        <v>1463607.6620664191</v>
      </c>
      <c r="U21" s="20">
        <v>1564533.7050152558</v>
      </c>
      <c r="V21" s="20">
        <f aca="true" t="shared" si="4" ref="V21:AI21">SUM(V22:V24)</f>
        <v>1413804.0535910025</v>
      </c>
      <c r="W21" s="20">
        <f t="shared" si="4"/>
        <v>1574546.366513444</v>
      </c>
      <c r="X21" s="20">
        <f t="shared" si="4"/>
        <v>1405590.4744116738</v>
      </c>
      <c r="Y21" s="20">
        <f t="shared" si="4"/>
        <v>1626198.206207049</v>
      </c>
      <c r="Z21" s="20">
        <f t="shared" si="4"/>
        <v>1578468.3306576314</v>
      </c>
      <c r="AA21" s="20">
        <f t="shared" si="4"/>
        <v>1604373.29029772</v>
      </c>
      <c r="AB21" s="20">
        <f t="shared" si="4"/>
        <v>1494473.9546213923</v>
      </c>
      <c r="AC21" s="20">
        <f t="shared" si="4"/>
        <v>1365713.460523063</v>
      </c>
      <c r="AD21" s="20">
        <f t="shared" si="4"/>
        <v>1537437.6691364485</v>
      </c>
      <c r="AE21" s="20">
        <f t="shared" si="4"/>
        <v>1435931.8433551264</v>
      </c>
      <c r="AF21" s="21">
        <f t="shared" si="4"/>
        <v>1315429.4298643798</v>
      </c>
      <c r="AG21" s="20">
        <f t="shared" si="4"/>
        <v>1522034.8375014102</v>
      </c>
      <c r="AH21" s="20">
        <f t="shared" si="4"/>
        <v>1596332.02975695</v>
      </c>
      <c r="AI21" s="20">
        <f t="shared" si="4"/>
        <v>1500261.831625387</v>
      </c>
      <c r="AJ21" s="20">
        <v>1253954.161919068</v>
      </c>
      <c r="AK21" s="20">
        <f aca="true" t="shared" si="5" ref="AK21:BW21">SUM(AK22:AK24)</f>
        <v>1513548.2264824433</v>
      </c>
      <c r="AL21" s="20">
        <f t="shared" si="5"/>
        <v>1453933.1676080488</v>
      </c>
      <c r="AM21" s="20">
        <f t="shared" si="5"/>
        <v>1191457.564053033</v>
      </c>
      <c r="AN21" s="20">
        <f t="shared" si="5"/>
        <v>1443806.8417232437</v>
      </c>
      <c r="AO21" s="20">
        <f t="shared" si="5"/>
        <v>1673496.0005315104</v>
      </c>
      <c r="AP21" s="20">
        <f t="shared" si="5"/>
        <v>1294750.9954752196</v>
      </c>
      <c r="AQ21" s="20">
        <f t="shared" si="5"/>
        <v>1580519.671280384</v>
      </c>
      <c r="AR21" s="20">
        <f t="shared" si="5"/>
        <v>1727128.0146179656</v>
      </c>
      <c r="AS21" s="20">
        <f t="shared" si="5"/>
        <v>1585829.0984222507</v>
      </c>
      <c r="AT21" s="20">
        <f t="shared" si="5"/>
        <v>1616926.2994394584</v>
      </c>
      <c r="AU21" s="20">
        <f t="shared" si="5"/>
        <v>1825599.6539473229</v>
      </c>
      <c r="AV21" s="20">
        <f t="shared" si="5"/>
        <v>1850329.8643800714</v>
      </c>
      <c r="AW21" s="20">
        <f t="shared" si="5"/>
        <v>1502059.8790613809</v>
      </c>
      <c r="AX21" s="20">
        <f t="shared" si="5"/>
        <v>1346418.6789184809</v>
      </c>
      <c r="AY21" s="20">
        <f t="shared" si="5"/>
        <v>1855742.4442456393</v>
      </c>
      <c r="AZ21" s="20">
        <f t="shared" si="5"/>
        <v>1894667.8982358924</v>
      </c>
      <c r="BA21" s="20">
        <f t="shared" si="5"/>
        <v>1852985.4050221685</v>
      </c>
      <c r="BB21" s="20">
        <f t="shared" si="5"/>
        <v>1874108.0036697595</v>
      </c>
      <c r="BC21" s="20">
        <f t="shared" si="5"/>
        <v>1881998.7209506405</v>
      </c>
      <c r="BD21" s="20">
        <f t="shared" si="5"/>
        <v>1919511.3276303424</v>
      </c>
      <c r="BE21" s="20">
        <f t="shared" si="5"/>
        <v>1809864.4224418835</v>
      </c>
      <c r="BF21" s="20">
        <f t="shared" si="5"/>
        <v>1877645.3148944983</v>
      </c>
      <c r="BG21" s="21">
        <f t="shared" si="5"/>
        <v>1907249.2288235924</v>
      </c>
      <c r="BH21" s="20">
        <f t="shared" si="5"/>
        <v>1532583.1874654365</v>
      </c>
      <c r="BI21" s="20">
        <f t="shared" si="5"/>
        <v>1867492.8656888537</v>
      </c>
      <c r="BJ21" s="20">
        <f t="shared" si="5"/>
        <v>1850269.7443327187</v>
      </c>
      <c r="BK21" s="20">
        <f t="shared" si="5"/>
        <v>1878506.5330454945</v>
      </c>
      <c r="BL21" s="20">
        <f t="shared" si="5"/>
        <v>1819865.1086870986</v>
      </c>
      <c r="BM21" s="20">
        <f t="shared" si="5"/>
        <v>1591120.0955859404</v>
      </c>
      <c r="BN21" s="20">
        <f t="shared" si="5"/>
        <v>1876027.7430011164</v>
      </c>
      <c r="BO21" s="20">
        <f t="shared" si="5"/>
        <v>1614113.662442714</v>
      </c>
      <c r="BP21" s="20">
        <f t="shared" si="5"/>
        <v>1842128.8199918573</v>
      </c>
      <c r="BQ21" s="20">
        <f t="shared" si="5"/>
        <v>1694743.3146689748</v>
      </c>
      <c r="BR21" s="20">
        <f t="shared" si="5"/>
        <v>1646299.2650755062</v>
      </c>
      <c r="BS21" s="20">
        <f t="shared" si="5"/>
        <v>1583740.4754138049</v>
      </c>
      <c r="BT21" s="20">
        <f>SUM(BT22:BT24)</f>
        <v>1524477.737934593</v>
      </c>
      <c r="BU21" s="20">
        <f t="shared" si="5"/>
        <v>1513603.619474776</v>
      </c>
      <c r="BV21" s="20">
        <f t="shared" si="5"/>
        <v>1550644.2117258997</v>
      </c>
      <c r="BW21" s="20">
        <f t="shared" si="5"/>
        <v>1635204.8443650152</v>
      </c>
      <c r="BX21" s="20">
        <f aca="true" t="shared" si="6" ref="BX21:CC21">SUM(BX22:BX24)</f>
        <v>1686608.8092900503</v>
      </c>
      <c r="BY21" s="20">
        <f t="shared" si="6"/>
        <v>1705847.2470562372</v>
      </c>
      <c r="BZ21" s="20">
        <f t="shared" si="6"/>
        <v>1900101.8401782827</v>
      </c>
      <c r="CA21" s="20">
        <f t="shared" si="6"/>
        <v>2003853.4209181685</v>
      </c>
      <c r="CB21" s="20">
        <f t="shared" si="6"/>
        <v>1990776.7526654494</v>
      </c>
      <c r="CC21" s="20">
        <f t="shared" si="6"/>
        <v>1842719.628897272</v>
      </c>
      <c r="CD21" s="20">
        <f>SUM(CD22:CD24)</f>
        <v>1834190.6836273577</v>
      </c>
      <c r="CE21" s="20">
        <f>SUM(CE22:CE24)</f>
        <v>1944228.4741747538</v>
      </c>
      <c r="CF21" s="20">
        <f>SUM(CF22:CF24)</f>
        <v>1959549.0077611706</v>
      </c>
    </row>
    <row r="22" spans="2:84" ht="16.5" customHeight="1">
      <c r="B22" s="32" t="s">
        <v>19</v>
      </c>
      <c r="C22" s="33">
        <v>356839.55504189996</v>
      </c>
      <c r="D22" s="33">
        <v>352233.92172451003</v>
      </c>
      <c r="E22" s="33">
        <v>373935.45741824</v>
      </c>
      <c r="F22" s="33">
        <v>377952.11266937</v>
      </c>
      <c r="G22" s="34">
        <v>370804.035</v>
      </c>
      <c r="H22" s="35">
        <v>988810.76</v>
      </c>
      <c r="I22" s="34">
        <v>882866.75</v>
      </c>
      <c r="J22" s="34">
        <v>923403.5490244</v>
      </c>
      <c r="K22" s="34">
        <v>926773.2673229801</v>
      </c>
      <c r="L22" s="34">
        <v>908120.02331431</v>
      </c>
      <c r="M22" s="36">
        <v>387338.96384339</v>
      </c>
      <c r="N22" s="36">
        <v>373520.40410173</v>
      </c>
      <c r="O22" s="36">
        <v>376241.39942523</v>
      </c>
      <c r="P22" s="36">
        <v>439892.49000388995</v>
      </c>
      <c r="Q22" s="36">
        <v>435081.64313912997</v>
      </c>
      <c r="R22" s="36">
        <v>466404.51941567997</v>
      </c>
      <c r="S22" s="36">
        <v>460524.7094970078</v>
      </c>
      <c r="T22" s="36">
        <v>460803.93058571</v>
      </c>
      <c r="U22" s="36">
        <v>442529.50704213</v>
      </c>
      <c r="V22" s="36">
        <v>383714.707547965</v>
      </c>
      <c r="W22" s="36">
        <v>361554.4439424343</v>
      </c>
      <c r="X22" s="36">
        <v>364369.77275534</v>
      </c>
      <c r="Y22" s="36">
        <v>402669.88345004723</v>
      </c>
      <c r="Z22" s="36">
        <v>385015.50576008</v>
      </c>
      <c r="AA22" s="36">
        <v>409619.69543979</v>
      </c>
      <c r="AB22" s="36">
        <v>394733.6085387</v>
      </c>
      <c r="AC22" s="36">
        <v>395996.28456455</v>
      </c>
      <c r="AD22" s="36">
        <v>409529.73131796496</v>
      </c>
      <c r="AE22" s="36">
        <v>394564.98098945</v>
      </c>
      <c r="AF22" s="36">
        <v>407924.16750374995</v>
      </c>
      <c r="AG22" s="36">
        <v>395118.07935099</v>
      </c>
      <c r="AH22" s="36">
        <v>389490.68668649</v>
      </c>
      <c r="AI22" s="36">
        <v>427076.05465282</v>
      </c>
      <c r="AJ22" s="36">
        <v>347224.482813005</v>
      </c>
      <c r="AK22" s="36">
        <v>373740.66169852</v>
      </c>
      <c r="AL22" s="36">
        <v>393752.21385939996</v>
      </c>
      <c r="AM22" s="36">
        <v>408651.40250306</v>
      </c>
      <c r="AN22" s="36">
        <v>384443.76125278004</v>
      </c>
      <c r="AO22" s="36">
        <v>399206.63527024</v>
      </c>
      <c r="AP22" s="36">
        <v>414466.21012124995</v>
      </c>
      <c r="AQ22" s="36">
        <v>386258.0118944339</v>
      </c>
      <c r="AR22" s="36">
        <v>396341.29929599847</v>
      </c>
      <c r="AS22" s="36">
        <v>375122.43644894497</v>
      </c>
      <c r="AT22" s="36">
        <v>359925.84146733244</v>
      </c>
      <c r="AU22" s="36">
        <v>385051.66798216105</v>
      </c>
      <c r="AV22" s="36">
        <v>398066.1656599229</v>
      </c>
      <c r="AW22" s="36">
        <v>380743.67654514115</v>
      </c>
      <c r="AX22" s="36">
        <v>371309.3879277021</v>
      </c>
      <c r="AY22" s="36">
        <v>411376.24181042437</v>
      </c>
      <c r="AZ22" s="36">
        <v>387142.90090363217</v>
      </c>
      <c r="BA22" s="36">
        <v>364745.48552946997</v>
      </c>
      <c r="BB22" s="36">
        <v>359516.54828657996</v>
      </c>
      <c r="BC22" s="36">
        <v>371865.45272152</v>
      </c>
      <c r="BD22" s="36">
        <v>372474.80735237</v>
      </c>
      <c r="BE22" s="36">
        <v>342905.7245000146</v>
      </c>
      <c r="BF22" s="36">
        <v>342992.93779492495</v>
      </c>
      <c r="BG22" s="37">
        <v>362475.0990889789</v>
      </c>
      <c r="BH22" s="36">
        <v>326109.2500992825</v>
      </c>
      <c r="BI22" s="36">
        <v>377024.25502979</v>
      </c>
      <c r="BJ22" s="36">
        <v>346253.52361869</v>
      </c>
      <c r="BK22" s="36">
        <v>366066.96048087</v>
      </c>
      <c r="BL22" s="36">
        <v>306989.31978367333</v>
      </c>
      <c r="BM22" s="36">
        <v>356570.08056668664</v>
      </c>
      <c r="BN22" s="36">
        <v>363050.2325661075</v>
      </c>
      <c r="BO22" s="36">
        <v>280980.08228105324</v>
      </c>
      <c r="BP22" s="36">
        <v>346752.2708301526</v>
      </c>
      <c r="BQ22" s="36">
        <v>352616.52703615744</v>
      </c>
      <c r="BR22" s="36">
        <v>326971.8905118515</v>
      </c>
      <c r="BS22" s="36">
        <v>345359.70759738877</v>
      </c>
      <c r="BT22" s="36">
        <v>333065.29501677904</v>
      </c>
      <c r="BU22" s="36">
        <v>360728.89753580245</v>
      </c>
      <c r="BV22" s="36">
        <v>332357.16532988276</v>
      </c>
      <c r="BW22" s="36">
        <v>319675.4214902526</v>
      </c>
      <c r="BX22" s="36">
        <v>318307.19006250927</v>
      </c>
      <c r="BY22" s="36">
        <v>296064.112058609</v>
      </c>
      <c r="BZ22" s="36">
        <v>322084.0869085566</v>
      </c>
      <c r="CA22" s="36">
        <v>324924.02844144317</v>
      </c>
      <c r="CB22" s="36">
        <v>356997.9177678437</v>
      </c>
      <c r="CC22" s="36">
        <v>344734.2495440963</v>
      </c>
      <c r="CD22" s="36">
        <v>283582.6672369278</v>
      </c>
      <c r="CE22" s="36">
        <v>324925.7941747538</v>
      </c>
      <c r="CF22" s="36">
        <v>310786.931892523</v>
      </c>
    </row>
    <row r="23" spans="2:84" ht="16.5" customHeight="1">
      <c r="B23" s="38" t="s">
        <v>20</v>
      </c>
      <c r="C23" s="33">
        <v>51271.956786200004</v>
      </c>
      <c r="D23" s="33">
        <v>198773.46879919103</v>
      </c>
      <c r="E23" s="33">
        <v>198773.46879919103</v>
      </c>
      <c r="F23" s="33">
        <v>195658.04745792795</v>
      </c>
      <c r="G23" s="34">
        <v>176573.35</v>
      </c>
      <c r="H23" s="35">
        <v>35314.67</v>
      </c>
      <c r="I23" s="34">
        <v>247202.69</v>
      </c>
      <c r="J23" s="34">
        <v>313384.946674</v>
      </c>
      <c r="K23" s="34">
        <v>317295.98862407</v>
      </c>
      <c r="L23" s="34">
        <v>291475.2791922</v>
      </c>
      <c r="M23" s="36">
        <v>291475.2791922</v>
      </c>
      <c r="N23" s="36">
        <v>279724.71121107</v>
      </c>
      <c r="O23" s="36">
        <v>299891.85980797</v>
      </c>
      <c r="P23" s="36">
        <v>322664.20692544</v>
      </c>
      <c r="Q23" s="36">
        <v>431815.24805215</v>
      </c>
      <c r="R23" s="36">
        <v>458123.26461535</v>
      </c>
      <c r="S23" s="36">
        <v>410022.91834185</v>
      </c>
      <c r="T23" s="36">
        <v>427096.7416333592</v>
      </c>
      <c r="U23" s="36">
        <v>424655.22696138604</v>
      </c>
      <c r="V23" s="36">
        <v>424038.01411016757</v>
      </c>
      <c r="W23" s="36">
        <v>453678.84276651</v>
      </c>
      <c r="X23" s="36">
        <v>433186.09785626375</v>
      </c>
      <c r="Y23" s="36">
        <v>516518.24684402195</v>
      </c>
      <c r="Z23" s="36">
        <v>507084.84457830136</v>
      </c>
      <c r="AA23" s="36">
        <v>560943.5903476003</v>
      </c>
      <c r="AB23" s="36">
        <v>566135.7176973625</v>
      </c>
      <c r="AC23" s="36">
        <v>577366.3188340532</v>
      </c>
      <c r="AD23" s="36">
        <v>698499.3138974935</v>
      </c>
      <c r="AE23" s="36">
        <v>643640.1942857965</v>
      </c>
      <c r="AF23" s="36">
        <v>662622.0045715597</v>
      </c>
      <c r="AG23" s="36">
        <v>670511.8700626</v>
      </c>
      <c r="AH23" s="36">
        <v>731914.47560236</v>
      </c>
      <c r="AI23" s="36">
        <v>652233.1801537372</v>
      </c>
      <c r="AJ23" s="36">
        <v>570968.567720413</v>
      </c>
      <c r="AK23" s="36">
        <v>615401.9135282133</v>
      </c>
      <c r="AL23" s="36">
        <v>576531.0096438488</v>
      </c>
      <c r="AM23" s="36">
        <v>281316.7646919831</v>
      </c>
      <c r="AN23" s="36">
        <v>730749.3757754535</v>
      </c>
      <c r="AO23" s="36">
        <v>699790.5962186303</v>
      </c>
      <c r="AP23" s="36">
        <v>262251.96281283954</v>
      </c>
      <c r="AQ23" s="36">
        <v>601542.5688741702</v>
      </c>
      <c r="AR23" s="36">
        <v>661696.8257615871</v>
      </c>
      <c r="AS23" s="36">
        <v>667232.0638765407</v>
      </c>
      <c r="AT23" s="36">
        <v>761134.710423616</v>
      </c>
      <c r="AU23" s="36">
        <v>660623.6805325656</v>
      </c>
      <c r="AV23" s="36">
        <v>626238.0995946885</v>
      </c>
      <c r="AW23" s="36">
        <v>283008.8674581798</v>
      </c>
      <c r="AX23" s="36">
        <v>282743.0080280188</v>
      </c>
      <c r="AY23" s="36">
        <v>821137.5324969847</v>
      </c>
      <c r="AZ23" s="36">
        <v>878423.0739969903</v>
      </c>
      <c r="BA23" s="36">
        <v>879861.8805268785</v>
      </c>
      <c r="BB23" s="36">
        <v>872510.5079561595</v>
      </c>
      <c r="BC23" s="36">
        <v>878959.2566316004</v>
      </c>
      <c r="BD23" s="36">
        <v>769863.0461209725</v>
      </c>
      <c r="BE23" s="36">
        <v>827207.4946094188</v>
      </c>
      <c r="BF23" s="36">
        <v>834739.9495072031</v>
      </c>
      <c r="BG23" s="37">
        <v>918213.9444579235</v>
      </c>
      <c r="BH23" s="36">
        <v>763793.989829824</v>
      </c>
      <c r="BI23" s="36">
        <v>840011.4472840837</v>
      </c>
      <c r="BJ23" s="36">
        <v>972073.1122375288</v>
      </c>
      <c r="BK23" s="36">
        <v>1016608.9631127645</v>
      </c>
      <c r="BL23" s="36">
        <v>913624.0847910354</v>
      </c>
      <c r="BM23" s="36">
        <v>924666.7168868638</v>
      </c>
      <c r="BN23" s="36">
        <v>901715.2587645082</v>
      </c>
      <c r="BO23" s="36">
        <v>804778.3928768618</v>
      </c>
      <c r="BP23" s="36">
        <v>833860.4912474889</v>
      </c>
      <c r="BQ23" s="36">
        <v>759836.7113400722</v>
      </c>
      <c r="BR23" s="36">
        <v>705463.5528454134</v>
      </c>
      <c r="BS23" s="36">
        <v>638144.5550770533</v>
      </c>
      <c r="BT23" s="36">
        <v>622337.8563298375</v>
      </c>
      <c r="BU23" s="36">
        <v>653949.6071013835</v>
      </c>
      <c r="BV23" s="36">
        <v>648498.5973191151</v>
      </c>
      <c r="BW23" s="36">
        <v>592127.9833874156</v>
      </c>
      <c r="BX23" s="36">
        <v>655121.3971668524</v>
      </c>
      <c r="BY23" s="36">
        <v>681841.8720841338</v>
      </c>
      <c r="BZ23" s="36">
        <v>651637.986037075</v>
      </c>
      <c r="CA23" s="36">
        <v>635414.2560434074</v>
      </c>
      <c r="CB23" s="36">
        <v>660287.9653232575</v>
      </c>
      <c r="CC23" s="36">
        <v>596766.5337175425</v>
      </c>
      <c r="CD23" s="36">
        <v>563986.3555430444</v>
      </c>
      <c r="CE23" s="36">
        <v>659092</v>
      </c>
      <c r="CF23" s="36">
        <v>725001.6202015709</v>
      </c>
    </row>
    <row r="24" spans="2:84" ht="16.5" customHeight="1" thickBot="1">
      <c r="B24" s="27" t="s">
        <v>21</v>
      </c>
      <c r="C24" s="39">
        <v>550499.30777201</v>
      </c>
      <c r="D24" s="39">
        <v>502439.60868368</v>
      </c>
      <c r="E24" s="39">
        <v>329057.11569153</v>
      </c>
      <c r="F24" s="39">
        <v>567436.15287467</v>
      </c>
      <c r="G24" s="13">
        <v>476748.045</v>
      </c>
      <c r="H24" s="14">
        <v>176573.35</v>
      </c>
      <c r="I24" s="13">
        <v>70629.34</v>
      </c>
      <c r="J24" s="13">
        <v>68300.065806</v>
      </c>
      <c r="K24" s="13">
        <v>38598.43990462</v>
      </c>
      <c r="L24" s="13">
        <v>44868.453619110005</v>
      </c>
      <c r="M24" s="15">
        <v>653041.10246421</v>
      </c>
      <c r="N24" s="15">
        <v>742027.78485295</v>
      </c>
      <c r="O24" s="15">
        <v>805914.4242805099</v>
      </c>
      <c r="P24" s="15">
        <v>465347.65728658997</v>
      </c>
      <c r="Q24" s="15">
        <v>733096.98732731</v>
      </c>
      <c r="R24" s="15">
        <v>721291.29314631</v>
      </c>
      <c r="S24" s="15">
        <v>400043.80483726</v>
      </c>
      <c r="T24" s="15">
        <v>575706.98984735</v>
      </c>
      <c r="U24" s="15">
        <v>697348.9710117399</v>
      </c>
      <c r="V24" s="15">
        <v>606051.33193287</v>
      </c>
      <c r="W24" s="15">
        <v>759313.0798045</v>
      </c>
      <c r="X24" s="15">
        <v>608034.60380007</v>
      </c>
      <c r="Y24" s="15">
        <v>707010.07591298</v>
      </c>
      <c r="Z24" s="15">
        <v>686367.98031925</v>
      </c>
      <c r="AA24" s="15">
        <v>633810.0045103299</v>
      </c>
      <c r="AB24" s="15">
        <v>533604.62838533</v>
      </c>
      <c r="AC24" s="15">
        <v>392350.85712446</v>
      </c>
      <c r="AD24" s="15">
        <v>429408.62392099</v>
      </c>
      <c r="AE24" s="15">
        <v>397726.66807988</v>
      </c>
      <c r="AF24" s="15">
        <v>244883.25778907002</v>
      </c>
      <c r="AG24" s="15">
        <v>456404.88808781997</v>
      </c>
      <c r="AH24" s="15">
        <v>474926.8674681</v>
      </c>
      <c r="AI24" s="15">
        <v>420952.59681883</v>
      </c>
      <c r="AJ24" s="15">
        <v>335761.11138565</v>
      </c>
      <c r="AK24" s="15">
        <v>524405.65125571</v>
      </c>
      <c r="AL24" s="15">
        <v>483649.9441048</v>
      </c>
      <c r="AM24" s="15">
        <v>501489.39685798995</v>
      </c>
      <c r="AN24" s="15">
        <v>328613.70469501003</v>
      </c>
      <c r="AO24" s="15">
        <v>574498.76904264</v>
      </c>
      <c r="AP24" s="15">
        <v>618032.8225411299</v>
      </c>
      <c r="AQ24" s="15">
        <v>592719.09051178</v>
      </c>
      <c r="AR24" s="15">
        <v>669089.88956038</v>
      </c>
      <c r="AS24" s="15">
        <v>543474.5980967649</v>
      </c>
      <c r="AT24" s="15">
        <v>495865.74754851003</v>
      </c>
      <c r="AU24" s="15">
        <v>779924.3054325962</v>
      </c>
      <c r="AV24" s="15">
        <v>826025.59912546</v>
      </c>
      <c r="AW24" s="15">
        <v>838307.3350580599</v>
      </c>
      <c r="AX24" s="15">
        <v>692366.28296276</v>
      </c>
      <c r="AY24" s="15">
        <v>623228.6699382301</v>
      </c>
      <c r="AZ24" s="15">
        <v>629101.92333527</v>
      </c>
      <c r="BA24" s="15">
        <v>608378.03896582</v>
      </c>
      <c r="BB24" s="15">
        <v>642080.94742702</v>
      </c>
      <c r="BC24" s="15">
        <v>631174.01159752</v>
      </c>
      <c r="BD24" s="15">
        <v>777173.474157</v>
      </c>
      <c r="BE24" s="15">
        <v>639751.20333245</v>
      </c>
      <c r="BF24" s="15">
        <v>699912.4275923701</v>
      </c>
      <c r="BG24" s="16">
        <v>626560.18527669</v>
      </c>
      <c r="BH24" s="15">
        <v>442679.94753633</v>
      </c>
      <c r="BI24" s="15">
        <v>650457.16337498</v>
      </c>
      <c r="BJ24" s="15">
        <v>531943.1084765</v>
      </c>
      <c r="BK24" s="15">
        <v>495830.60945186</v>
      </c>
      <c r="BL24" s="15">
        <v>599251.7041123899</v>
      </c>
      <c r="BM24" s="15">
        <v>309883.29813239</v>
      </c>
      <c r="BN24" s="15">
        <v>611262.2516705006</v>
      </c>
      <c r="BO24" s="15">
        <v>528355.1872847988</v>
      </c>
      <c r="BP24" s="15">
        <v>661516.0579142158</v>
      </c>
      <c r="BQ24" s="15">
        <v>582290.0762927452</v>
      </c>
      <c r="BR24" s="15">
        <v>613863.8217182412</v>
      </c>
      <c r="BS24" s="15">
        <v>600236.212739363</v>
      </c>
      <c r="BT24" s="15">
        <v>569074.5865879768</v>
      </c>
      <c r="BU24" s="15">
        <v>498925.11483759014</v>
      </c>
      <c r="BV24" s="15">
        <v>569788.4490769019</v>
      </c>
      <c r="BW24" s="15">
        <v>723401.4394873468</v>
      </c>
      <c r="BX24" s="15">
        <v>713180.2220606887</v>
      </c>
      <c r="BY24" s="15">
        <v>727941.2629134944</v>
      </c>
      <c r="BZ24" s="15">
        <v>926379.7672326511</v>
      </c>
      <c r="CA24" s="15">
        <v>1043515.1364333179</v>
      </c>
      <c r="CB24" s="15">
        <v>973490.8695743483</v>
      </c>
      <c r="CC24" s="15">
        <v>901218.8456356332</v>
      </c>
      <c r="CD24" s="15">
        <v>986621.6608473855</v>
      </c>
      <c r="CE24" s="15">
        <v>960210.68</v>
      </c>
      <c r="CF24" s="15">
        <v>923760.4556670765</v>
      </c>
    </row>
    <row r="25" spans="2:84" ht="16.5" customHeight="1" thickBot="1">
      <c r="B25" s="17" t="s">
        <v>22</v>
      </c>
      <c r="C25" s="18">
        <f aca="true" t="shared" si="7" ref="C25:T25">+C26+C27+C28</f>
        <v>2931868.7883455697</v>
      </c>
      <c r="D25" s="18">
        <f t="shared" si="7"/>
        <v>3058915.651501724</v>
      </c>
      <c r="E25" s="18">
        <f t="shared" si="7"/>
        <v>3267992.063679058</v>
      </c>
      <c r="F25" s="18">
        <f t="shared" si="7"/>
        <v>4993342.347191787</v>
      </c>
      <c r="G25" s="18">
        <f t="shared" si="7"/>
        <v>5203990.04182058</v>
      </c>
      <c r="H25" s="19">
        <f t="shared" si="7"/>
        <v>8891410.156022077</v>
      </c>
      <c r="I25" s="18">
        <f t="shared" si="7"/>
        <v>8672748.711672239</v>
      </c>
      <c r="J25" s="18">
        <f t="shared" si="7"/>
        <v>7007642.84530643</v>
      </c>
      <c r="K25" s="18">
        <f t="shared" si="7"/>
        <v>6790977.77458086</v>
      </c>
      <c r="L25" s="18">
        <f t="shared" si="7"/>
        <v>7347352.27805676</v>
      </c>
      <c r="M25" s="20">
        <f t="shared" si="7"/>
        <v>9042284.914704569</v>
      </c>
      <c r="N25" s="20">
        <f t="shared" si="7"/>
        <v>7051343.972508689</v>
      </c>
      <c r="O25" s="20">
        <f t="shared" si="7"/>
        <v>8094390.261086619</v>
      </c>
      <c r="P25" s="20">
        <f t="shared" si="7"/>
        <v>9382522.16051272</v>
      </c>
      <c r="Q25" s="20">
        <f t="shared" si="7"/>
        <v>9811176.545483407</v>
      </c>
      <c r="R25" s="20">
        <f t="shared" si="7"/>
        <v>10626662.54020515</v>
      </c>
      <c r="S25" s="20">
        <f t="shared" si="7"/>
        <v>10358956.78846721</v>
      </c>
      <c r="T25" s="20">
        <f t="shared" si="7"/>
        <v>10399042.60846457</v>
      </c>
      <c r="U25" s="20">
        <v>9777220.148909524</v>
      </c>
      <c r="V25" s="20">
        <f aca="true" t="shared" si="8" ref="V25:AI25">SUM(V26:V28)</f>
        <v>9067148.996341504</v>
      </c>
      <c r="W25" s="20">
        <f t="shared" si="8"/>
        <v>8298084.32415053</v>
      </c>
      <c r="X25" s="20">
        <f t="shared" si="8"/>
        <v>9362614.895716462</v>
      </c>
      <c r="Y25" s="20">
        <f t="shared" si="8"/>
        <v>10055540.546826363</v>
      </c>
      <c r="Z25" s="20">
        <f t="shared" si="8"/>
        <v>9002219.03160416</v>
      </c>
      <c r="AA25" s="20">
        <f t="shared" si="8"/>
        <v>9511972.470892321</v>
      </c>
      <c r="AB25" s="20">
        <f t="shared" si="8"/>
        <v>10930498.993930228</v>
      </c>
      <c r="AC25" s="20">
        <f t="shared" si="8"/>
        <v>11551991.396873858</v>
      </c>
      <c r="AD25" s="20">
        <f t="shared" si="8"/>
        <v>10840124.171931256</v>
      </c>
      <c r="AE25" s="20">
        <f t="shared" si="8"/>
        <v>10279048.359467875</v>
      </c>
      <c r="AF25" s="20">
        <f t="shared" si="8"/>
        <v>9318125.434225947</v>
      </c>
      <c r="AG25" s="20">
        <f t="shared" si="8"/>
        <v>8090612.580207381</v>
      </c>
      <c r="AH25" s="20">
        <f t="shared" si="8"/>
        <v>7918047.76308441</v>
      </c>
      <c r="AI25" s="20">
        <f t="shared" si="8"/>
        <v>7886501.27537686</v>
      </c>
      <c r="AJ25" s="20">
        <v>8149322.345044297</v>
      </c>
      <c r="AK25" s="20">
        <f aca="true" t="shared" si="9" ref="AK25:BY25">SUM(AK26:AK28)</f>
        <v>7730019.530244283</v>
      </c>
      <c r="AL25" s="20">
        <f t="shared" si="9"/>
        <v>7999773.8722162</v>
      </c>
      <c r="AM25" s="20">
        <f t="shared" si="9"/>
        <v>10136089.25463422</v>
      </c>
      <c r="AN25" s="20">
        <f t="shared" si="9"/>
        <v>9631698.696605977</v>
      </c>
      <c r="AO25" s="20">
        <f t="shared" si="9"/>
        <v>10731975.007634427</v>
      </c>
      <c r="AP25" s="20">
        <f t="shared" si="9"/>
        <v>11135632.209331267</v>
      </c>
      <c r="AQ25" s="20">
        <f t="shared" si="9"/>
        <v>10902071.468246812</v>
      </c>
      <c r="AR25" s="20">
        <f t="shared" si="9"/>
        <v>10387854.329560235</v>
      </c>
      <c r="AS25" s="20">
        <f t="shared" si="9"/>
        <v>10080934.104168553</v>
      </c>
      <c r="AT25" s="20">
        <f t="shared" si="9"/>
        <v>9431223.342812372</v>
      </c>
      <c r="AU25" s="20">
        <f t="shared" si="9"/>
        <v>9231634.992240692</v>
      </c>
      <c r="AV25" s="20">
        <f t="shared" si="9"/>
        <v>9335571.705266442</v>
      </c>
      <c r="AW25" s="20">
        <f t="shared" si="9"/>
        <v>11407548.467231287</v>
      </c>
      <c r="AX25" s="20">
        <f t="shared" si="9"/>
        <v>10142996.623860326</v>
      </c>
      <c r="AY25" s="20">
        <f t="shared" si="9"/>
        <v>10726010.117347326</v>
      </c>
      <c r="AZ25" s="20">
        <f t="shared" si="9"/>
        <v>12481334.650108328</v>
      </c>
      <c r="BA25" s="20">
        <f t="shared" si="9"/>
        <v>12134288.49370342</v>
      </c>
      <c r="BB25" s="20">
        <f t="shared" si="9"/>
        <v>12004583.55042725</v>
      </c>
      <c r="BC25" s="20">
        <f t="shared" si="9"/>
        <v>10871919.335286967</v>
      </c>
      <c r="BD25" s="20">
        <f t="shared" si="9"/>
        <v>10526864.315739246</v>
      </c>
      <c r="BE25" s="20">
        <f t="shared" si="9"/>
        <v>10878139.882428313</v>
      </c>
      <c r="BF25" s="20">
        <f t="shared" si="9"/>
        <v>10053413.648798805</v>
      </c>
      <c r="BG25" s="21">
        <f t="shared" si="9"/>
        <v>9197710.154619599</v>
      </c>
      <c r="BH25" s="20">
        <f t="shared" si="9"/>
        <v>9342026.405253075</v>
      </c>
      <c r="BI25" s="20">
        <f t="shared" si="9"/>
        <v>11292906.523406152</v>
      </c>
      <c r="BJ25" s="20">
        <f t="shared" si="9"/>
        <v>9008102.356179848</v>
      </c>
      <c r="BK25" s="20">
        <f t="shared" si="9"/>
        <v>9801673.087152945</v>
      </c>
      <c r="BL25" s="20">
        <f t="shared" si="9"/>
        <v>11617725.573448699</v>
      </c>
      <c r="BM25" s="20">
        <f t="shared" si="9"/>
        <v>12410301.92858835</v>
      </c>
      <c r="BN25" s="20">
        <f t="shared" si="9"/>
        <v>13055166.402738858</v>
      </c>
      <c r="BO25" s="20">
        <f t="shared" si="9"/>
        <v>11874839.215150148</v>
      </c>
      <c r="BP25" s="20">
        <f>SUM(BP26:BP28)</f>
        <v>12525516.785141934</v>
      </c>
      <c r="BQ25" s="20">
        <f>SUM(BQ26:BQ28)</f>
        <v>10963739.76131939</v>
      </c>
      <c r="BR25" s="20">
        <f t="shared" si="9"/>
        <v>10276542.907985887</v>
      </c>
      <c r="BS25" s="20">
        <f t="shared" si="9"/>
        <v>9250431.50743442</v>
      </c>
      <c r="BT25" s="20">
        <f>SUM(BT26:BT28)</f>
        <v>10836844.930837128</v>
      </c>
      <c r="BU25" s="20">
        <f t="shared" si="9"/>
        <v>10062081.863305818</v>
      </c>
      <c r="BV25" s="20">
        <f t="shared" si="9"/>
        <v>9516992.059885759</v>
      </c>
      <c r="BW25" s="20">
        <f t="shared" si="9"/>
        <v>12988269.145957762</v>
      </c>
      <c r="BX25" s="20">
        <f t="shared" si="9"/>
        <v>13601243.352771845</v>
      </c>
      <c r="BY25" s="20">
        <f t="shared" si="9"/>
        <v>14371915.883668026</v>
      </c>
      <c r="BZ25" s="20">
        <f aca="true" t="shared" si="10" ref="BZ25:CE25">SUM(BZ26:BZ28)</f>
        <v>13434023.49864022</v>
      </c>
      <c r="CA25" s="20">
        <f t="shared" si="10"/>
        <v>13459634.925941132</v>
      </c>
      <c r="CB25" s="20">
        <f t="shared" si="10"/>
        <v>12112272.021016352</v>
      </c>
      <c r="CC25" s="20">
        <f t="shared" si="10"/>
        <v>14321321.850363186</v>
      </c>
      <c r="CD25" s="20">
        <f t="shared" si="10"/>
        <v>13087724.16322731</v>
      </c>
      <c r="CE25" s="20">
        <f t="shared" si="10"/>
        <v>8298653.061286244</v>
      </c>
      <c r="CF25" s="20">
        <f>SUM(CF26:CF28)</f>
        <v>6748726.307315055</v>
      </c>
    </row>
    <row r="26" spans="2:84" ht="16.5" customHeight="1">
      <c r="B26" s="32" t="s">
        <v>19</v>
      </c>
      <c r="C26" s="33">
        <v>2119808.76393298</v>
      </c>
      <c r="D26" s="33">
        <v>2078309.32983187</v>
      </c>
      <c r="E26" s="33">
        <v>2212201.374613924</v>
      </c>
      <c r="F26" s="33">
        <v>1800130.6242440601</v>
      </c>
      <c r="G26" s="33">
        <v>1968390.08868865</v>
      </c>
      <c r="H26" s="40">
        <v>2267996.46470434</v>
      </c>
      <c r="I26" s="33">
        <v>2147259.35132936</v>
      </c>
      <c r="J26" s="33">
        <v>1987199.07039202</v>
      </c>
      <c r="K26" s="34">
        <v>1954891.8683185598</v>
      </c>
      <c r="L26" s="34">
        <v>1441419.7448388601</v>
      </c>
      <c r="M26" s="36">
        <v>1743711.34241734</v>
      </c>
      <c r="N26" s="36">
        <v>1900747.80473593</v>
      </c>
      <c r="O26" s="36">
        <v>2098441.02250009</v>
      </c>
      <c r="P26" s="36">
        <v>2059789.75184915</v>
      </c>
      <c r="Q26" s="36">
        <v>1959962.7724132</v>
      </c>
      <c r="R26" s="36">
        <v>1901660.83021411</v>
      </c>
      <c r="S26" s="36">
        <v>2085543.11620533</v>
      </c>
      <c r="T26" s="36">
        <v>2054380.18006921</v>
      </c>
      <c r="U26" s="36">
        <v>1989681.6916930198</v>
      </c>
      <c r="V26" s="36">
        <v>1850956.45080415</v>
      </c>
      <c r="W26" s="36">
        <v>1481250.94924384</v>
      </c>
      <c r="X26" s="36">
        <v>1428583.00355254</v>
      </c>
      <c r="Y26" s="36">
        <v>1312974.3571843</v>
      </c>
      <c r="Z26" s="36">
        <v>929367.73018387</v>
      </c>
      <c r="AA26" s="36">
        <v>1547800.98576813</v>
      </c>
      <c r="AB26" s="36">
        <v>1093554.3184226898</v>
      </c>
      <c r="AC26" s="36">
        <v>1563559.4509622299</v>
      </c>
      <c r="AD26" s="36">
        <v>2111249.01764503</v>
      </c>
      <c r="AE26" s="36">
        <v>2008843.99666974</v>
      </c>
      <c r="AF26" s="36">
        <v>2065867.54781483</v>
      </c>
      <c r="AG26" s="36">
        <v>1885629.84171162</v>
      </c>
      <c r="AH26" s="36">
        <v>1677006.8042118</v>
      </c>
      <c r="AI26" s="36">
        <v>1704645.3362819199</v>
      </c>
      <c r="AJ26" s="36">
        <v>1700381.86680216</v>
      </c>
      <c r="AK26" s="36">
        <v>1841185.30539119</v>
      </c>
      <c r="AL26" s="36">
        <v>1667124.09975631</v>
      </c>
      <c r="AM26" s="36">
        <v>1094847.0472327098</v>
      </c>
      <c r="AN26" s="36">
        <v>1112807.77056268</v>
      </c>
      <c r="AO26" s="36">
        <v>1402979.2674531501</v>
      </c>
      <c r="AP26" s="36">
        <v>1664742.3724675</v>
      </c>
      <c r="AQ26" s="36">
        <v>2115228.9962918167</v>
      </c>
      <c r="AR26" s="36">
        <v>2029954.1345479772</v>
      </c>
      <c r="AS26" s="36">
        <v>1999406.39831493</v>
      </c>
      <c r="AT26" s="36">
        <v>1962215.8483592</v>
      </c>
      <c r="AU26" s="36">
        <v>1838972.5587983301</v>
      </c>
      <c r="AV26" s="36">
        <v>1542244.0458702801</v>
      </c>
      <c r="AW26" s="36">
        <v>1750305.1563410598</v>
      </c>
      <c r="AX26" s="36">
        <v>1768613.87042921</v>
      </c>
      <c r="AY26" s="36">
        <v>1911810.5135748</v>
      </c>
      <c r="AZ26" s="36">
        <v>1976956.72133725</v>
      </c>
      <c r="BA26" s="36">
        <v>2177683.8930304497</v>
      </c>
      <c r="BB26" s="36">
        <v>2134340.29154727</v>
      </c>
      <c r="BC26" s="36">
        <v>1984123.3745230401</v>
      </c>
      <c r="BD26" s="36">
        <v>1908049.1480731</v>
      </c>
      <c r="BE26" s="36">
        <v>1889088.13671538</v>
      </c>
      <c r="BF26" s="36">
        <v>1698699.44060869</v>
      </c>
      <c r="BG26" s="37">
        <v>1820793.3082904</v>
      </c>
      <c r="BH26" s="36">
        <v>1209044.76659044</v>
      </c>
      <c r="BI26" s="36">
        <v>1760270.00271897</v>
      </c>
      <c r="BJ26" s="36">
        <v>956874.78573758</v>
      </c>
      <c r="BK26" s="36">
        <v>953036.01047924</v>
      </c>
      <c r="BL26" s="36">
        <v>1753810.5257999299</v>
      </c>
      <c r="BM26" s="36">
        <v>1757862.67229441</v>
      </c>
      <c r="BN26" s="36">
        <v>2197136.1430176166</v>
      </c>
      <c r="BO26" s="36">
        <v>1775805.3075261868</v>
      </c>
      <c r="BP26" s="36">
        <v>2070311.0060240806</v>
      </c>
      <c r="BQ26" s="36">
        <v>1795029.6867444308</v>
      </c>
      <c r="BR26" s="36">
        <v>1532925.470127376</v>
      </c>
      <c r="BS26" s="36">
        <v>1543054.9170958186</v>
      </c>
      <c r="BT26" s="36">
        <v>1660708.7692020836</v>
      </c>
      <c r="BU26" s="36">
        <v>1632868.6594238398</v>
      </c>
      <c r="BV26" s="36">
        <v>1601814.9902070656</v>
      </c>
      <c r="BW26" s="36">
        <v>1484720.4916564326</v>
      </c>
      <c r="BX26" s="36">
        <v>1031996.2176579895</v>
      </c>
      <c r="BY26" s="36">
        <v>1932238.500988474</v>
      </c>
      <c r="BZ26" s="36">
        <v>2004134.7117495097</v>
      </c>
      <c r="CA26" s="36">
        <v>2162885.5430126092</v>
      </c>
      <c r="CB26" s="36">
        <v>1857054.3888590413</v>
      </c>
      <c r="CC26" s="36">
        <v>1869253.663728874</v>
      </c>
      <c r="CD26" s="36">
        <v>1691087.7118487088</v>
      </c>
      <c r="CE26" s="36">
        <v>763825.0473295981</v>
      </c>
      <c r="CF26" s="36">
        <v>789883.3157519264</v>
      </c>
    </row>
    <row r="27" spans="2:84" ht="16.5" customHeight="1">
      <c r="B27" s="38" t="s">
        <v>20</v>
      </c>
      <c r="C27" s="33">
        <v>142495.82351944</v>
      </c>
      <c r="D27" s="33">
        <v>45525.8079494241</v>
      </c>
      <c r="E27" s="33">
        <v>45525.8079494241</v>
      </c>
      <c r="F27" s="33">
        <v>1950484.3538313368</v>
      </c>
      <c r="G27" s="33">
        <v>65175.30705053</v>
      </c>
      <c r="H27" s="40">
        <v>42204.59743167</v>
      </c>
      <c r="I27" s="33">
        <v>41588.74490154</v>
      </c>
      <c r="J27" s="33">
        <v>37367.335193750005</v>
      </c>
      <c r="K27" s="34">
        <v>59664.805943729996</v>
      </c>
      <c r="L27" s="34">
        <v>112416.90649364001</v>
      </c>
      <c r="M27" s="36">
        <v>112416.90649364001</v>
      </c>
      <c r="N27" s="36">
        <v>46661.94444973</v>
      </c>
      <c r="O27" s="36">
        <v>62618.52494253</v>
      </c>
      <c r="P27" s="36">
        <v>251447.83116603</v>
      </c>
      <c r="Q27" s="36">
        <v>286710.30608377</v>
      </c>
      <c r="R27" s="36">
        <v>505350.4556731</v>
      </c>
      <c r="S27" s="36">
        <v>756050.46338721</v>
      </c>
      <c r="T27" s="36">
        <v>506286.2912497797</v>
      </c>
      <c r="U27" s="36">
        <v>618787.2621964746</v>
      </c>
      <c r="V27" s="36">
        <v>456114.0301090594</v>
      </c>
      <c r="W27" s="36">
        <v>458431.91483115</v>
      </c>
      <c r="X27" s="36">
        <v>610830.9549790028</v>
      </c>
      <c r="Y27" s="36">
        <v>690506.8010208977</v>
      </c>
      <c r="Z27" s="36">
        <v>505355.7401603188</v>
      </c>
      <c r="AA27" s="36">
        <v>420262.5566425508</v>
      </c>
      <c r="AB27" s="36">
        <v>879920.0738058381</v>
      </c>
      <c r="AC27" s="36">
        <v>901868.0734066716</v>
      </c>
      <c r="AD27" s="36">
        <v>627866.4749199899</v>
      </c>
      <c r="AE27" s="36">
        <v>744759.3092453104</v>
      </c>
      <c r="AF27" s="36">
        <v>284832.97646083654</v>
      </c>
      <c r="AG27" s="36">
        <v>164311.46091194</v>
      </c>
      <c r="AH27" s="36">
        <v>125300.72223507</v>
      </c>
      <c r="AI27" s="36">
        <v>136160.23152220008</v>
      </c>
      <c r="AJ27" s="36">
        <v>499196.7773102575</v>
      </c>
      <c r="AK27" s="36">
        <v>163569.0713282929</v>
      </c>
      <c r="AL27" s="36">
        <v>205016.8262944716</v>
      </c>
      <c r="AM27" s="36">
        <v>509964.6287839894</v>
      </c>
      <c r="AN27" s="36">
        <v>164633.0031011702</v>
      </c>
      <c r="AO27" s="36">
        <v>1205147.5282490617</v>
      </c>
      <c r="AP27" s="36">
        <v>917880.3320676354</v>
      </c>
      <c r="AQ27" s="36">
        <v>304543.3488712083</v>
      </c>
      <c r="AR27" s="36">
        <v>334997.68375832913</v>
      </c>
      <c r="AS27" s="36">
        <v>237598.183708481</v>
      </c>
      <c r="AT27" s="36">
        <v>227145.99792163257</v>
      </c>
      <c r="AU27" s="36">
        <v>207450.57632995196</v>
      </c>
      <c r="AV27" s="36">
        <v>561616.9471674782</v>
      </c>
      <c r="AW27" s="36">
        <v>700336.9314677187</v>
      </c>
      <c r="AX27" s="36">
        <v>189292.17348430978</v>
      </c>
      <c r="AY27" s="36">
        <v>210756.4270851362</v>
      </c>
      <c r="AZ27" s="36">
        <v>212239.0838407634</v>
      </c>
      <c r="BA27" s="36">
        <v>221299.2340585596</v>
      </c>
      <c r="BB27" s="36">
        <v>224149.24658485083</v>
      </c>
      <c r="BC27" s="36">
        <v>216475.40022390708</v>
      </c>
      <c r="BD27" s="36">
        <v>189007.8307090175</v>
      </c>
      <c r="BE27" s="36">
        <v>216251.6298768922</v>
      </c>
      <c r="BF27" s="36">
        <v>222261.23074277528</v>
      </c>
      <c r="BG27" s="37">
        <v>244487.35381705285</v>
      </c>
      <c r="BH27" s="36">
        <v>239445.5635248222</v>
      </c>
      <c r="BI27" s="36">
        <v>267697.6265386664</v>
      </c>
      <c r="BJ27" s="36">
        <v>220358.75601536172</v>
      </c>
      <c r="BK27" s="36">
        <v>209482.5495991089</v>
      </c>
      <c r="BL27" s="36">
        <v>217538.0758539725</v>
      </c>
      <c r="BM27" s="36">
        <v>217267.4185727453</v>
      </c>
      <c r="BN27" s="36">
        <v>221451.74814130954</v>
      </c>
      <c r="BO27" s="36">
        <v>172130.0401135761</v>
      </c>
      <c r="BP27" s="36">
        <v>141129.3390115078</v>
      </c>
      <c r="BQ27" s="36">
        <v>145109.9718128928</v>
      </c>
      <c r="BR27" s="36">
        <v>193904.3478251656</v>
      </c>
      <c r="BS27" s="36">
        <v>146101.9099336871</v>
      </c>
      <c r="BT27" s="36">
        <v>170979.74184767104</v>
      </c>
      <c r="BU27" s="36">
        <v>174470.26711695685</v>
      </c>
      <c r="BV27" s="36">
        <v>177579.1301905893</v>
      </c>
      <c r="BW27" s="36">
        <v>125584.64436383042</v>
      </c>
      <c r="BX27" s="36">
        <v>100079.60031708327</v>
      </c>
      <c r="BY27" s="36">
        <v>98431.86496010654</v>
      </c>
      <c r="BZ27" s="36">
        <v>114296.37381591243</v>
      </c>
      <c r="CA27" s="36">
        <v>126291.15593272082</v>
      </c>
      <c r="CB27" s="36">
        <v>137782.40529392267</v>
      </c>
      <c r="CC27" s="36">
        <v>138769.04338961176</v>
      </c>
      <c r="CD27" s="36">
        <v>135573.5827509326</v>
      </c>
      <c r="CE27" s="36">
        <v>136213.55904</v>
      </c>
      <c r="CF27" s="36">
        <v>149834.91491831694</v>
      </c>
    </row>
    <row r="28" spans="2:84" ht="16.5" customHeight="1" thickBot="1">
      <c r="B28" s="27" t="s">
        <v>21</v>
      </c>
      <c r="C28" s="39">
        <v>669564.20089315</v>
      </c>
      <c r="D28" s="39">
        <v>935080.51372043</v>
      </c>
      <c r="E28" s="39">
        <v>1010264.88111571</v>
      </c>
      <c r="F28" s="39">
        <v>1242727.36911639</v>
      </c>
      <c r="G28" s="39">
        <v>3170424.6460814</v>
      </c>
      <c r="H28" s="41">
        <v>6581209.093886068</v>
      </c>
      <c r="I28" s="39">
        <v>6483900.615441339</v>
      </c>
      <c r="J28" s="39">
        <v>4983076.43972066</v>
      </c>
      <c r="K28" s="13">
        <v>4776421.10031857</v>
      </c>
      <c r="L28" s="13">
        <v>5793515.62672426</v>
      </c>
      <c r="M28" s="15">
        <v>7186156.665793589</v>
      </c>
      <c r="N28" s="15">
        <v>5103934.2233230295</v>
      </c>
      <c r="O28" s="15">
        <v>5933330.713644</v>
      </c>
      <c r="P28" s="15">
        <v>7071284.577497539</v>
      </c>
      <c r="Q28" s="15">
        <v>7564503.466986436</v>
      </c>
      <c r="R28" s="15">
        <v>8219651.25431794</v>
      </c>
      <c r="S28" s="15">
        <v>7517363.20887467</v>
      </c>
      <c r="T28" s="15">
        <v>7838376.137145581</v>
      </c>
      <c r="U28" s="15">
        <v>7168751.19502003</v>
      </c>
      <c r="V28" s="15">
        <v>6760078.515428295</v>
      </c>
      <c r="W28" s="15">
        <v>6358401.46007554</v>
      </c>
      <c r="X28" s="15">
        <v>7323200.937184921</v>
      </c>
      <c r="Y28" s="15">
        <v>8052059.388621165</v>
      </c>
      <c r="Z28" s="15">
        <v>7567495.56125997</v>
      </c>
      <c r="AA28" s="15">
        <v>7543908.92848164</v>
      </c>
      <c r="AB28" s="15">
        <v>8957024.601701701</v>
      </c>
      <c r="AC28" s="15">
        <v>9086563.872504955</v>
      </c>
      <c r="AD28" s="15">
        <v>8101008.679366237</v>
      </c>
      <c r="AE28" s="15">
        <v>7525445.053552824</v>
      </c>
      <c r="AF28" s="15">
        <v>6967424.909950281</v>
      </c>
      <c r="AG28" s="15">
        <v>6040671.277583821</v>
      </c>
      <c r="AH28" s="15">
        <v>6115740.23663754</v>
      </c>
      <c r="AI28" s="15">
        <v>6045695.70757274</v>
      </c>
      <c r="AJ28" s="15">
        <v>5949743.70093188</v>
      </c>
      <c r="AK28" s="15">
        <v>5725265.1535248</v>
      </c>
      <c r="AL28" s="15">
        <v>6127632.946165419</v>
      </c>
      <c r="AM28" s="15">
        <v>8531277.57861752</v>
      </c>
      <c r="AN28" s="15">
        <v>8354257.922942126</v>
      </c>
      <c r="AO28" s="15">
        <v>8123848.211932216</v>
      </c>
      <c r="AP28" s="15">
        <v>8553009.504796132</v>
      </c>
      <c r="AQ28" s="15">
        <v>8482299.123083787</v>
      </c>
      <c r="AR28" s="15">
        <v>8022902.51125393</v>
      </c>
      <c r="AS28" s="15">
        <v>7843929.522145142</v>
      </c>
      <c r="AT28" s="15">
        <v>7241861.49653154</v>
      </c>
      <c r="AU28" s="15">
        <v>7185211.85711241</v>
      </c>
      <c r="AV28" s="15">
        <v>7231710.712228683</v>
      </c>
      <c r="AW28" s="15">
        <v>8956906.379422508</v>
      </c>
      <c r="AX28" s="15">
        <v>8185090.579946807</v>
      </c>
      <c r="AY28" s="15">
        <v>8603443.17668739</v>
      </c>
      <c r="AZ28" s="15">
        <v>10292138.844930315</v>
      </c>
      <c r="BA28" s="15">
        <v>9735305.36661441</v>
      </c>
      <c r="BB28" s="15">
        <v>9646094.01229513</v>
      </c>
      <c r="BC28" s="15">
        <v>8671320.56054002</v>
      </c>
      <c r="BD28" s="15">
        <v>8429807.336957129</v>
      </c>
      <c r="BE28" s="15">
        <v>8772800.115836041</v>
      </c>
      <c r="BF28" s="15">
        <v>8132452.97744734</v>
      </c>
      <c r="BG28" s="16">
        <v>7132429.492512145</v>
      </c>
      <c r="BH28" s="15">
        <v>7893536.075137813</v>
      </c>
      <c r="BI28" s="15">
        <v>9264938.894148516</v>
      </c>
      <c r="BJ28" s="15">
        <v>7830868.814426907</v>
      </c>
      <c r="BK28" s="15">
        <v>8639154.527074596</v>
      </c>
      <c r="BL28" s="15">
        <v>9646376.971794797</v>
      </c>
      <c r="BM28" s="15">
        <v>10435171.837721195</v>
      </c>
      <c r="BN28" s="15">
        <v>10636578.511579933</v>
      </c>
      <c r="BO28" s="15">
        <v>9926903.867510386</v>
      </c>
      <c r="BP28" s="15">
        <v>10314076.440106345</v>
      </c>
      <c r="BQ28" s="15">
        <v>9023600.102762066</v>
      </c>
      <c r="BR28" s="15">
        <v>8549713.090033345</v>
      </c>
      <c r="BS28" s="15">
        <v>7561274.6804049155</v>
      </c>
      <c r="BT28" s="15">
        <v>9005156.419787373</v>
      </c>
      <c r="BU28" s="15">
        <v>8254742.936765021</v>
      </c>
      <c r="BV28" s="15">
        <v>7737597.939488104</v>
      </c>
      <c r="BW28" s="15">
        <v>11377964.009937499</v>
      </c>
      <c r="BX28" s="15">
        <v>12469167.534796773</v>
      </c>
      <c r="BY28" s="15">
        <v>12341245.517719446</v>
      </c>
      <c r="BZ28" s="15">
        <v>11315592.413074799</v>
      </c>
      <c r="CA28" s="15">
        <v>11170458.226995802</v>
      </c>
      <c r="CB28" s="15">
        <v>10117435.226863388</v>
      </c>
      <c r="CC28" s="15">
        <v>12313299.1432447</v>
      </c>
      <c r="CD28" s="15">
        <v>11261062.86862767</v>
      </c>
      <c r="CE28" s="15">
        <v>7398614.454916646</v>
      </c>
      <c r="CF28" s="15">
        <v>5809008.076644812</v>
      </c>
    </row>
    <row r="29" spans="2:84" ht="18" customHeight="1">
      <c r="B29" s="42" t="s">
        <v>23</v>
      </c>
      <c r="C29" s="43">
        <f aca="true" t="shared" si="11" ref="C29:AI29">+C14+C15+C18+C19+C20+C21+C25</f>
        <v>6243123.054553072</v>
      </c>
      <c r="D29" s="43">
        <f t="shared" si="11"/>
        <v>6483002.096336136</v>
      </c>
      <c r="E29" s="43">
        <f t="shared" si="11"/>
        <v>6540397.551215049</v>
      </c>
      <c r="F29" s="43">
        <f t="shared" si="11"/>
        <v>8522845.128768563</v>
      </c>
      <c r="G29" s="43">
        <f t="shared" si="11"/>
        <v>8620718.601370487</v>
      </c>
      <c r="H29" s="43">
        <f t="shared" si="11"/>
        <v>12568311.563520309</v>
      </c>
      <c r="I29" s="43">
        <f t="shared" si="11"/>
        <v>12322282.036794882</v>
      </c>
      <c r="J29" s="43">
        <f t="shared" si="11"/>
        <v>10714076.627669437</v>
      </c>
      <c r="K29" s="43">
        <f t="shared" si="11"/>
        <v>10441843.457626197</v>
      </c>
      <c r="L29" s="43">
        <f t="shared" si="11"/>
        <v>10819343.701746352</v>
      </c>
      <c r="M29" s="44">
        <f t="shared" si="11"/>
        <v>12604309.111912921</v>
      </c>
      <c r="N29" s="44">
        <f t="shared" si="11"/>
        <v>11071089.31612618</v>
      </c>
      <c r="O29" s="44">
        <f t="shared" si="11"/>
        <v>12311582.839091413</v>
      </c>
      <c r="P29" s="44">
        <f t="shared" si="11"/>
        <v>13147449.769700095</v>
      </c>
      <c r="Q29" s="44">
        <f t="shared" si="11"/>
        <v>13820538.141640104</v>
      </c>
      <c r="R29" s="44">
        <f t="shared" si="11"/>
        <v>14781479.23048041</v>
      </c>
      <c r="S29" s="44">
        <f t="shared" si="11"/>
        <v>14163449.498379022</v>
      </c>
      <c r="T29" s="44">
        <f t="shared" si="11"/>
        <v>14477778.856851466</v>
      </c>
      <c r="U29" s="44">
        <f t="shared" si="11"/>
        <v>14006221.05730012</v>
      </c>
      <c r="V29" s="44">
        <f t="shared" si="11"/>
        <v>13348747.856712144</v>
      </c>
      <c r="W29" s="44">
        <f t="shared" si="11"/>
        <v>12450085.088300554</v>
      </c>
      <c r="X29" s="44">
        <f t="shared" si="11"/>
        <v>13323204.958475674</v>
      </c>
      <c r="Y29" s="44">
        <f t="shared" si="11"/>
        <v>14422732.523461927</v>
      </c>
      <c r="Z29" s="44">
        <f t="shared" si="11"/>
        <v>13159925.052864414</v>
      </c>
      <c r="AA29" s="44">
        <f t="shared" si="11"/>
        <v>14092883.530664165</v>
      </c>
      <c r="AB29" s="44">
        <f t="shared" si="11"/>
        <v>15333469.033287587</v>
      </c>
      <c r="AC29" s="44">
        <f t="shared" si="11"/>
        <v>15875924.718685899</v>
      </c>
      <c r="AD29" s="44">
        <f t="shared" si="11"/>
        <v>15285471.692075377</v>
      </c>
      <c r="AE29" s="44">
        <f t="shared" si="11"/>
        <v>14604848.180950176</v>
      </c>
      <c r="AF29" s="44">
        <f t="shared" si="11"/>
        <v>13662570.920498988</v>
      </c>
      <c r="AG29" s="44">
        <f t="shared" si="11"/>
        <v>12641663.474117454</v>
      </c>
      <c r="AH29" s="44">
        <f t="shared" si="11"/>
        <v>12501866.542473849</v>
      </c>
      <c r="AI29" s="44">
        <f t="shared" si="11"/>
        <v>12408310.334842168</v>
      </c>
      <c r="AJ29" s="44">
        <v>12177938.50040998</v>
      </c>
      <c r="AK29" s="44">
        <f aca="true" t="shared" si="12" ref="AK29:BX29">+AK14+AK15+AK18+AK19+AK20+AK21+AK25</f>
        <v>12231305.147216622</v>
      </c>
      <c r="AL29" s="44">
        <f t="shared" si="12"/>
        <v>12650584.78903836</v>
      </c>
      <c r="AM29" s="44">
        <f t="shared" si="12"/>
        <v>15086536.382800156</v>
      </c>
      <c r="AN29" s="44">
        <f t="shared" si="12"/>
        <v>14329692.134742266</v>
      </c>
      <c r="AO29" s="44">
        <f t="shared" si="12"/>
        <v>15683090.74582324</v>
      </c>
      <c r="AP29" s="44">
        <f t="shared" si="12"/>
        <v>16131448.610677345</v>
      </c>
      <c r="AQ29" s="44">
        <f t="shared" si="12"/>
        <v>15711250.051628713</v>
      </c>
      <c r="AR29" s="44">
        <f t="shared" si="12"/>
        <v>15654283.836403701</v>
      </c>
      <c r="AS29" s="44">
        <f t="shared" si="12"/>
        <v>15559994.844038855</v>
      </c>
      <c r="AT29" s="44">
        <f t="shared" si="12"/>
        <v>14461817.457233477</v>
      </c>
      <c r="AU29" s="44">
        <f t="shared" si="12"/>
        <v>14348211.320929911</v>
      </c>
      <c r="AV29" s="44">
        <f t="shared" si="12"/>
        <v>14277092.318315472</v>
      </c>
      <c r="AW29" s="44">
        <f t="shared" si="12"/>
        <v>16754429.487255491</v>
      </c>
      <c r="AX29" s="44">
        <f t="shared" si="12"/>
        <v>15310065.686635692</v>
      </c>
      <c r="AY29" s="44">
        <f t="shared" si="12"/>
        <v>16288373.54343413</v>
      </c>
      <c r="AZ29" s="44">
        <f t="shared" si="12"/>
        <v>17853675.718871467</v>
      </c>
      <c r="BA29" s="44">
        <f t="shared" si="12"/>
        <v>17530774.91148469</v>
      </c>
      <c r="BB29" s="44">
        <f t="shared" si="12"/>
        <v>17347614.972108673</v>
      </c>
      <c r="BC29" s="44">
        <f t="shared" si="12"/>
        <v>16296788.542145511</v>
      </c>
      <c r="BD29" s="44">
        <f t="shared" si="12"/>
        <v>16132394.190389808</v>
      </c>
      <c r="BE29" s="44">
        <f t="shared" si="12"/>
        <v>16245575.902734904</v>
      </c>
      <c r="BF29" s="44">
        <f t="shared" si="12"/>
        <v>15565444.761711754</v>
      </c>
      <c r="BG29" s="44">
        <f t="shared" si="12"/>
        <v>15102783.761263486</v>
      </c>
      <c r="BH29" s="44">
        <f t="shared" si="12"/>
        <v>14132227.239566289</v>
      </c>
      <c r="BI29" s="44">
        <f t="shared" si="12"/>
        <v>16808558.637219146</v>
      </c>
      <c r="BJ29" s="44">
        <f t="shared" si="12"/>
        <v>14401530.968535038</v>
      </c>
      <c r="BK29" s="44">
        <f t="shared" si="12"/>
        <v>15303246.70607368</v>
      </c>
      <c r="BL29" s="44">
        <f t="shared" si="12"/>
        <v>16950496.859754883</v>
      </c>
      <c r="BM29" s="44">
        <f t="shared" si="12"/>
        <v>17591955.14774183</v>
      </c>
      <c r="BN29" s="44">
        <f t="shared" si="12"/>
        <v>18559557.694047965</v>
      </c>
      <c r="BO29" s="44">
        <f t="shared" si="12"/>
        <v>17107954.89773569</v>
      </c>
      <c r="BP29" s="44">
        <f t="shared" si="12"/>
        <v>18086002.79952495</v>
      </c>
      <c r="BQ29" s="44">
        <f t="shared" si="12"/>
        <v>16350550.168165833</v>
      </c>
      <c r="BR29" s="44">
        <f t="shared" si="12"/>
        <v>15679545.035477001</v>
      </c>
      <c r="BS29" s="44">
        <f t="shared" si="12"/>
        <v>14369568.537978863</v>
      </c>
      <c r="BT29" s="44">
        <f t="shared" si="12"/>
        <v>15868108.537821442</v>
      </c>
      <c r="BU29" s="44">
        <f t="shared" si="12"/>
        <v>15243587.62317018</v>
      </c>
      <c r="BV29" s="44">
        <f t="shared" si="12"/>
        <v>14720530.172203962</v>
      </c>
      <c r="BW29" s="44">
        <f t="shared" si="12"/>
        <v>18446078.965061974</v>
      </c>
      <c r="BX29" s="44">
        <f t="shared" si="12"/>
        <v>19050460.473159857</v>
      </c>
      <c r="BY29" s="44">
        <f aca="true" t="shared" si="13" ref="BY29:CE29">+BY14+BY15+BY18+BY19+BY20+BY21+BY25</f>
        <v>19886169.198991496</v>
      </c>
      <c r="BZ29" s="44">
        <f t="shared" si="13"/>
        <v>19164540.978240333</v>
      </c>
      <c r="CA29" s="44">
        <f t="shared" si="13"/>
        <v>19240965.945995905</v>
      </c>
      <c r="CB29" s="44">
        <f t="shared" si="13"/>
        <v>17981143.378196605</v>
      </c>
      <c r="CC29" s="44">
        <f t="shared" si="13"/>
        <v>19986675.031705037</v>
      </c>
      <c r="CD29" s="44">
        <f t="shared" si="13"/>
        <v>18792374.991481133</v>
      </c>
      <c r="CE29" s="44">
        <f t="shared" si="13"/>
        <v>13942373.105460998</v>
      </c>
      <c r="CF29" s="44">
        <f>+CF14+CF15+CF18+CF19+CF20+CF21+CF25</f>
        <v>12777716.014438098</v>
      </c>
    </row>
    <row r="30" spans="2:84" ht="18" customHeight="1" thickBot="1">
      <c r="B30" s="45" t="s">
        <v>24</v>
      </c>
      <c r="C30" s="46">
        <f>+C29/31</f>
        <v>201391.06627590556</v>
      </c>
      <c r="D30" s="46">
        <f>+D29/30</f>
        <v>216100.0698778712</v>
      </c>
      <c r="E30" s="46">
        <f>+E29/31</f>
        <v>210980.56616822738</v>
      </c>
      <c r="F30" s="46">
        <f>+F29/31</f>
        <v>274930.48802479234</v>
      </c>
      <c r="G30" s="46">
        <f>+G29/30</f>
        <v>287357.28671234957</v>
      </c>
      <c r="H30" s="47">
        <f>+H29/31</f>
        <v>405429.4052748487</v>
      </c>
      <c r="I30" s="46">
        <f>+I29/30</f>
        <v>410742.7345598294</v>
      </c>
      <c r="J30" s="46">
        <f>+J29/31</f>
        <v>345615.37508611084</v>
      </c>
      <c r="K30" s="46">
        <f>+K29/31</f>
        <v>336833.6599234257</v>
      </c>
      <c r="L30" s="46">
        <f>+L29/28</f>
        <v>386405.13220522687</v>
      </c>
      <c r="M30" s="48">
        <f>+M29/31</f>
        <v>406590.61651332</v>
      </c>
      <c r="N30" s="48">
        <f>+N29/30</f>
        <v>369036.31053753936</v>
      </c>
      <c r="O30" s="48">
        <f>+O29/31</f>
        <v>397147.8335190778</v>
      </c>
      <c r="P30" s="48">
        <f>+P29/30</f>
        <v>438248.32565666985</v>
      </c>
      <c r="Q30" s="48">
        <f>+Q29/30</f>
        <v>460684.6047213368</v>
      </c>
      <c r="R30" s="48">
        <f>+R29/31</f>
        <v>476821.9106606584</v>
      </c>
      <c r="S30" s="48">
        <f>+S29/S12</f>
        <v>472114.98327930074</v>
      </c>
      <c r="T30" s="48">
        <f>+T29/T12</f>
        <v>467025.1244145634</v>
      </c>
      <c r="U30" s="48">
        <f aca="true" t="shared" si="14" ref="U30:AI30">U29/U12</f>
        <v>466874.03524333733</v>
      </c>
      <c r="V30" s="48">
        <f t="shared" si="14"/>
        <v>430604.7695713595</v>
      </c>
      <c r="W30" s="48">
        <f t="shared" si="14"/>
        <v>401615.6480096953</v>
      </c>
      <c r="X30" s="48">
        <f t="shared" si="14"/>
        <v>459420.8606370922</v>
      </c>
      <c r="Y30" s="48">
        <f t="shared" si="14"/>
        <v>465249.4362407073</v>
      </c>
      <c r="Z30" s="48">
        <f t="shared" si="14"/>
        <v>438664.1684288138</v>
      </c>
      <c r="AA30" s="48">
        <f t="shared" si="14"/>
        <v>454609.1461504569</v>
      </c>
      <c r="AB30" s="48">
        <f t="shared" si="14"/>
        <v>511115.6344429196</v>
      </c>
      <c r="AC30" s="48">
        <f t="shared" si="14"/>
        <v>512126.6038285774</v>
      </c>
      <c r="AD30" s="48">
        <f t="shared" si="14"/>
        <v>493079.7320024315</v>
      </c>
      <c r="AE30" s="48">
        <f t="shared" si="14"/>
        <v>486828.2726983392</v>
      </c>
      <c r="AF30" s="48">
        <f t="shared" si="14"/>
        <v>440728.09420964477</v>
      </c>
      <c r="AG30" s="48">
        <f t="shared" si="14"/>
        <v>421388.7824705818</v>
      </c>
      <c r="AH30" s="48">
        <f t="shared" si="14"/>
        <v>403286.0174991564</v>
      </c>
      <c r="AI30" s="48">
        <f t="shared" si="14"/>
        <v>400268.0753174893</v>
      </c>
      <c r="AJ30" s="48">
        <v>434926.37501464214</v>
      </c>
      <c r="AK30" s="48">
        <f aca="true" t="shared" si="15" ref="AK30:BX30">AK29/AK12</f>
        <v>394558.2305553749</v>
      </c>
      <c r="AL30" s="48">
        <f t="shared" si="15"/>
        <v>421686.159634612</v>
      </c>
      <c r="AM30" s="48">
        <f t="shared" si="15"/>
        <v>486662.4639612954</v>
      </c>
      <c r="AN30" s="48">
        <f t="shared" si="15"/>
        <v>477656.40449140884</v>
      </c>
      <c r="AO30" s="48">
        <f t="shared" si="15"/>
        <v>505906.1530910723</v>
      </c>
      <c r="AP30" s="48">
        <f t="shared" si="15"/>
        <v>520369.3100218498</v>
      </c>
      <c r="AQ30" s="48">
        <f t="shared" si="15"/>
        <v>523708.3350542904</v>
      </c>
      <c r="AR30" s="48">
        <f t="shared" si="15"/>
        <v>504976.8979485065</v>
      </c>
      <c r="AS30" s="48">
        <f t="shared" si="15"/>
        <v>518666.49480129516</v>
      </c>
      <c r="AT30" s="48">
        <f t="shared" si="15"/>
        <v>466510.2405559186</v>
      </c>
      <c r="AU30" s="48">
        <f t="shared" si="15"/>
        <v>462845.52648161</v>
      </c>
      <c r="AV30" s="48">
        <f t="shared" si="15"/>
        <v>509896.1542255526</v>
      </c>
      <c r="AW30" s="48">
        <f t="shared" si="15"/>
        <v>540465.4673308223</v>
      </c>
      <c r="AX30" s="48">
        <f t="shared" si="15"/>
        <v>510335.5228878564</v>
      </c>
      <c r="AY30" s="48">
        <f t="shared" si="15"/>
        <v>525431.4046269074</v>
      </c>
      <c r="AZ30" s="48">
        <f t="shared" si="15"/>
        <v>595122.5239623822</v>
      </c>
      <c r="BA30" s="48">
        <f t="shared" si="15"/>
        <v>565508.8681124093</v>
      </c>
      <c r="BB30" s="48">
        <f t="shared" si="15"/>
        <v>559600.4829712475</v>
      </c>
      <c r="BC30" s="48">
        <f t="shared" si="15"/>
        <v>543226.2847381837</v>
      </c>
      <c r="BD30" s="48">
        <f t="shared" si="15"/>
        <v>520399.8125932196</v>
      </c>
      <c r="BE30" s="48">
        <f t="shared" si="15"/>
        <v>541519.1967578301</v>
      </c>
      <c r="BF30" s="48">
        <f t="shared" si="15"/>
        <v>502111.12134554045</v>
      </c>
      <c r="BG30" s="48">
        <f t="shared" si="15"/>
        <v>487186.5729439834</v>
      </c>
      <c r="BH30" s="48">
        <f t="shared" si="15"/>
        <v>504722.40141308174</v>
      </c>
      <c r="BI30" s="48">
        <f t="shared" si="15"/>
        <v>542211.5689425531</v>
      </c>
      <c r="BJ30" s="48">
        <f t="shared" si="15"/>
        <v>480051.03228450124</v>
      </c>
      <c r="BK30" s="48">
        <f t="shared" si="15"/>
        <v>493653.1195507639</v>
      </c>
      <c r="BL30" s="48">
        <f t="shared" si="15"/>
        <v>565016.5619918294</v>
      </c>
      <c r="BM30" s="48">
        <f t="shared" si="15"/>
        <v>567482.4241207043</v>
      </c>
      <c r="BN30" s="48">
        <f t="shared" si="15"/>
        <v>598695.4094854182</v>
      </c>
      <c r="BO30" s="48">
        <f t="shared" si="15"/>
        <v>570265.1632578563</v>
      </c>
      <c r="BP30" s="48">
        <f>BP29/BP12</f>
        <v>583419.4451459661</v>
      </c>
      <c r="BQ30" s="48">
        <f>BQ29/BQ12</f>
        <v>545018.338938861</v>
      </c>
      <c r="BR30" s="48">
        <f t="shared" si="15"/>
        <v>505791.7753379678</v>
      </c>
      <c r="BS30" s="48">
        <f t="shared" si="15"/>
        <v>463534.4689670601</v>
      </c>
      <c r="BT30" s="48">
        <f t="shared" si="15"/>
        <v>547176.1564766015</v>
      </c>
      <c r="BU30" s="48">
        <f t="shared" si="15"/>
        <v>491728.6330054897</v>
      </c>
      <c r="BV30" s="48">
        <f t="shared" si="15"/>
        <v>490684.3390734654</v>
      </c>
      <c r="BW30" s="48">
        <f t="shared" si="15"/>
        <v>595034.8053245798</v>
      </c>
      <c r="BX30" s="48">
        <f t="shared" si="15"/>
        <v>635015.3491053286</v>
      </c>
      <c r="BY30" s="48">
        <f aca="true" t="shared" si="16" ref="BY30:CE30">BY29/BY12</f>
        <v>641489.3289997256</v>
      </c>
      <c r="BZ30" s="48">
        <f t="shared" si="16"/>
        <v>618210.9992980753</v>
      </c>
      <c r="CA30" s="48">
        <f t="shared" si="16"/>
        <v>641365.5315331968</v>
      </c>
      <c r="CB30" s="48">
        <f t="shared" si="16"/>
        <v>580036.8831676324</v>
      </c>
      <c r="CC30" s="48">
        <f t="shared" si="16"/>
        <v>666222.5010568346</v>
      </c>
      <c r="CD30" s="48">
        <f t="shared" si="16"/>
        <v>606205.6448864882</v>
      </c>
      <c r="CE30" s="48">
        <f t="shared" si="16"/>
        <v>449753.97114390315</v>
      </c>
      <c r="CF30" s="48">
        <f>CF29/CF12</f>
        <v>456347.00051564636</v>
      </c>
    </row>
    <row r="31" ht="12.75"/>
    <row r="32" ht="12.75" customHeight="1">
      <c r="B32" s="2" t="s">
        <v>25</v>
      </c>
    </row>
    <row r="33" ht="13.5" customHeight="1" thickBot="1"/>
    <row r="34" spans="2:84" ht="26.25" customHeight="1" thickBot="1">
      <c r="B34" s="8" t="s">
        <v>9</v>
      </c>
      <c r="C34" s="11">
        <v>40299</v>
      </c>
      <c r="D34" s="11">
        <v>40330</v>
      </c>
      <c r="E34" s="11">
        <v>40360</v>
      </c>
      <c r="F34" s="11">
        <v>40391</v>
      </c>
      <c r="G34" s="11">
        <v>40422</v>
      </c>
      <c r="H34" s="11">
        <v>40452</v>
      </c>
      <c r="I34" s="11">
        <v>40483</v>
      </c>
      <c r="J34" s="11">
        <v>40513</v>
      </c>
      <c r="K34" s="11">
        <v>40544</v>
      </c>
      <c r="L34" s="11">
        <v>40575</v>
      </c>
      <c r="M34" s="11">
        <v>40603</v>
      </c>
      <c r="N34" s="11">
        <v>40634</v>
      </c>
      <c r="O34" s="11">
        <v>40664</v>
      </c>
      <c r="P34" s="11">
        <v>40695</v>
      </c>
      <c r="Q34" s="11">
        <v>40725</v>
      </c>
      <c r="R34" s="11" t="s">
        <v>10</v>
      </c>
      <c r="S34" s="11">
        <v>40787</v>
      </c>
      <c r="T34" s="11">
        <v>40817</v>
      </c>
      <c r="U34" s="11">
        <v>40848</v>
      </c>
      <c r="V34" s="11">
        <v>40878</v>
      </c>
      <c r="W34" s="11">
        <v>40909</v>
      </c>
      <c r="X34" s="11">
        <v>40940</v>
      </c>
      <c r="Y34" s="11">
        <v>40969</v>
      </c>
      <c r="Z34" s="11">
        <v>41000</v>
      </c>
      <c r="AA34" s="11">
        <v>41030</v>
      </c>
      <c r="AB34" s="11">
        <v>41061</v>
      </c>
      <c r="AC34" s="11">
        <v>41091</v>
      </c>
      <c r="AD34" s="11">
        <v>41122</v>
      </c>
      <c r="AE34" s="11">
        <v>41153</v>
      </c>
      <c r="AF34" s="11">
        <v>41183</v>
      </c>
      <c r="AG34" s="11">
        <v>41214</v>
      </c>
      <c r="AH34" s="11">
        <v>41244</v>
      </c>
      <c r="AI34" s="11">
        <v>41275</v>
      </c>
      <c r="AJ34" s="11">
        <v>41306</v>
      </c>
      <c r="AK34" s="11">
        <v>41334</v>
      </c>
      <c r="AL34" s="11">
        <v>41365</v>
      </c>
      <c r="AM34" s="11">
        <v>41395</v>
      </c>
      <c r="AN34" s="11">
        <v>41426</v>
      </c>
      <c r="AO34" s="11">
        <v>41456</v>
      </c>
      <c r="AP34" s="11">
        <v>41487</v>
      </c>
      <c r="AQ34" s="11">
        <v>41518</v>
      </c>
      <c r="AR34" s="11">
        <v>41548</v>
      </c>
      <c r="AS34" s="11">
        <v>41579</v>
      </c>
      <c r="AT34" s="11">
        <v>41609</v>
      </c>
      <c r="AU34" s="11">
        <v>41640</v>
      </c>
      <c r="AV34" s="11">
        <v>41671</v>
      </c>
      <c r="AW34" s="11">
        <v>41699</v>
      </c>
      <c r="AX34" s="11">
        <v>41730</v>
      </c>
      <c r="AY34" s="11">
        <v>41760</v>
      </c>
      <c r="AZ34" s="11">
        <v>41791</v>
      </c>
      <c r="BA34" s="11">
        <v>41821</v>
      </c>
      <c r="BB34" s="11">
        <v>41852</v>
      </c>
      <c r="BC34" s="11">
        <v>41883</v>
      </c>
      <c r="BD34" s="11">
        <v>41913</v>
      </c>
      <c r="BE34" s="11">
        <v>41944</v>
      </c>
      <c r="BF34" s="11">
        <v>41974</v>
      </c>
      <c r="BG34" s="11">
        <v>42005</v>
      </c>
      <c r="BH34" s="11">
        <v>42036</v>
      </c>
      <c r="BI34" s="11">
        <v>42064</v>
      </c>
      <c r="BJ34" s="11">
        <v>42095</v>
      </c>
      <c r="BK34" s="11">
        <v>42125</v>
      </c>
      <c r="BL34" s="11">
        <v>42156</v>
      </c>
      <c r="BM34" s="11">
        <v>42186</v>
      </c>
      <c r="BN34" s="11">
        <v>42217</v>
      </c>
      <c r="BO34" s="11">
        <v>42248</v>
      </c>
      <c r="BP34" s="11">
        <v>42278</v>
      </c>
      <c r="BQ34" s="11">
        <v>42309</v>
      </c>
      <c r="BR34" s="11">
        <v>42339</v>
      </c>
      <c r="BS34" s="11">
        <v>42370</v>
      </c>
      <c r="BT34" s="11">
        <v>42401</v>
      </c>
      <c r="BU34" s="11">
        <v>42430</v>
      </c>
      <c r="BV34" s="11">
        <v>42461</v>
      </c>
      <c r="BW34" s="11">
        <v>42491</v>
      </c>
      <c r="BX34" s="11">
        <v>42522</v>
      </c>
      <c r="BY34" s="11">
        <f aca="true" t="shared" si="17" ref="BY34:CE34">BY13</f>
        <v>42552</v>
      </c>
      <c r="BZ34" s="11">
        <f t="shared" si="17"/>
        <v>42583</v>
      </c>
      <c r="CA34" s="11">
        <f t="shared" si="17"/>
        <v>42614</v>
      </c>
      <c r="CB34" s="11">
        <f t="shared" si="17"/>
        <v>42644</v>
      </c>
      <c r="CC34" s="11">
        <f t="shared" si="17"/>
        <v>42675</v>
      </c>
      <c r="CD34" s="11">
        <f t="shared" si="17"/>
        <v>42705</v>
      </c>
      <c r="CE34" s="11">
        <f t="shared" si="17"/>
        <v>42736</v>
      </c>
      <c r="CF34" s="11">
        <f>CF13</f>
        <v>42767</v>
      </c>
    </row>
    <row r="35" spans="2:84" ht="16.5" customHeight="1" thickBot="1">
      <c r="B35" s="49" t="s">
        <v>26</v>
      </c>
      <c r="C35" s="50">
        <v>24277</v>
      </c>
      <c r="D35" s="50">
        <v>25759</v>
      </c>
      <c r="E35" s="50">
        <v>27176</v>
      </c>
      <c r="F35" s="50">
        <v>28804</v>
      </c>
      <c r="G35" s="50">
        <v>30408</v>
      </c>
      <c r="H35" s="50">
        <v>32077</v>
      </c>
      <c r="I35" s="50">
        <v>33827</v>
      </c>
      <c r="J35" s="50">
        <v>35013</v>
      </c>
      <c r="K35" s="50">
        <v>36720</v>
      </c>
      <c r="L35" s="50">
        <v>38800</v>
      </c>
      <c r="M35" s="51">
        <v>41133</v>
      </c>
      <c r="N35" s="51">
        <v>43141</v>
      </c>
      <c r="O35" s="51">
        <v>45197</v>
      </c>
      <c r="P35" s="51">
        <v>49052</v>
      </c>
      <c r="Q35" s="51">
        <v>50496</v>
      </c>
      <c r="R35" s="51">
        <v>53637</v>
      </c>
      <c r="S35" s="51">
        <v>55958</v>
      </c>
      <c r="T35" s="51">
        <v>57559</v>
      </c>
      <c r="U35" s="51">
        <v>59368</v>
      </c>
      <c r="V35" s="51">
        <v>62886</v>
      </c>
      <c r="W35" s="51">
        <v>66149</v>
      </c>
      <c r="X35" s="51">
        <v>69509</v>
      </c>
      <c r="Y35" s="51">
        <v>73162</v>
      </c>
      <c r="Z35" s="51">
        <v>76323</v>
      </c>
      <c r="AA35" s="51">
        <v>78764</v>
      </c>
      <c r="AB35" s="51">
        <v>81448</v>
      </c>
      <c r="AC35" s="51">
        <v>84968</v>
      </c>
      <c r="AD35" s="51">
        <v>89027</v>
      </c>
      <c r="AE35" s="51">
        <v>92679</v>
      </c>
      <c r="AF35" s="51">
        <v>96933</v>
      </c>
      <c r="AG35" s="51">
        <v>100106</v>
      </c>
      <c r="AH35" s="51">
        <v>102375</v>
      </c>
      <c r="AI35" s="51">
        <v>105659</v>
      </c>
      <c r="AJ35" s="51">
        <v>109487</v>
      </c>
      <c r="AK35" s="51">
        <v>113117</v>
      </c>
      <c r="AL35" s="51">
        <v>116940</v>
      </c>
      <c r="AM35" s="51">
        <v>119735</v>
      </c>
      <c r="AN35" s="51">
        <v>123161</v>
      </c>
      <c r="AO35" s="51">
        <v>127740</v>
      </c>
      <c r="AP35" s="51">
        <v>133310</v>
      </c>
      <c r="AQ35" s="51">
        <v>139520</v>
      </c>
      <c r="AR35" s="51">
        <v>146980</v>
      </c>
      <c r="AS35" s="51">
        <v>155390</v>
      </c>
      <c r="AT35" s="51">
        <v>162141</v>
      </c>
      <c r="AU35" s="51">
        <v>168221</v>
      </c>
      <c r="AV35" s="51">
        <v>175374</v>
      </c>
      <c r="AW35" s="51">
        <v>184043</v>
      </c>
      <c r="AX35" s="51">
        <v>192964</v>
      </c>
      <c r="AY35" s="51">
        <v>202434</v>
      </c>
      <c r="AZ35" s="51">
        <v>213440</v>
      </c>
      <c r="BA35" s="51">
        <v>223103</v>
      </c>
      <c r="BB35" s="51">
        <v>227236</v>
      </c>
      <c r="BC35" s="51">
        <v>231342</v>
      </c>
      <c r="BD35" s="51">
        <v>236360</v>
      </c>
      <c r="BE35" s="51">
        <v>244501</v>
      </c>
      <c r="BF35" s="51">
        <v>250752</v>
      </c>
      <c r="BG35" s="51">
        <v>257397</v>
      </c>
      <c r="BH35" s="51">
        <v>265458</v>
      </c>
      <c r="BI35" s="51">
        <v>273458</v>
      </c>
      <c r="BJ35" s="51">
        <v>281307</v>
      </c>
      <c r="BK35" s="51">
        <v>288532</v>
      </c>
      <c r="BL35" s="51">
        <v>294900</v>
      </c>
      <c r="BM35" s="51">
        <v>299284</v>
      </c>
      <c r="BN35" s="51">
        <v>304199</v>
      </c>
      <c r="BO35" s="51">
        <v>312225</v>
      </c>
      <c r="BP35" s="51">
        <v>320428</v>
      </c>
      <c r="BQ35" s="51">
        <v>330863</v>
      </c>
      <c r="BR35" s="51">
        <v>339632</v>
      </c>
      <c r="BS35" s="51">
        <v>347413</v>
      </c>
      <c r="BT35" s="51">
        <v>355768</v>
      </c>
      <c r="BU35" s="51">
        <v>363746</v>
      </c>
      <c r="BV35" s="51">
        <v>372138</v>
      </c>
      <c r="BW35" s="51">
        <v>381293</v>
      </c>
      <c r="BX35" s="51">
        <v>389619</v>
      </c>
      <c r="BY35" s="51">
        <v>396968</v>
      </c>
      <c r="BZ35" s="51">
        <v>404361</v>
      </c>
      <c r="CA35" s="51">
        <v>410489</v>
      </c>
      <c r="CB35" s="51">
        <v>414811</v>
      </c>
      <c r="CC35" s="51">
        <v>422071</v>
      </c>
      <c r="CD35" s="51">
        <v>431566</v>
      </c>
      <c r="CE35" s="51">
        <v>439013</v>
      </c>
      <c r="CF35" s="51">
        <v>447227</v>
      </c>
    </row>
    <row r="36" spans="2:84" ht="16.5" customHeight="1" thickBot="1">
      <c r="B36" s="52" t="s">
        <v>27</v>
      </c>
      <c r="C36" s="53">
        <f aca="true" t="shared" si="18" ref="C36:AI36">+C37+C38</f>
        <v>507</v>
      </c>
      <c r="D36" s="53">
        <f t="shared" si="18"/>
        <v>507</v>
      </c>
      <c r="E36" s="53">
        <f t="shared" si="18"/>
        <v>509</v>
      </c>
      <c r="F36" s="53">
        <f t="shared" si="18"/>
        <v>510</v>
      </c>
      <c r="G36" s="53">
        <f t="shared" si="18"/>
        <v>511</v>
      </c>
      <c r="H36" s="53">
        <f t="shared" si="18"/>
        <v>528</v>
      </c>
      <c r="I36" s="53">
        <f t="shared" si="18"/>
        <v>517</v>
      </c>
      <c r="J36" s="53">
        <f t="shared" si="18"/>
        <v>518</v>
      </c>
      <c r="K36" s="53">
        <f t="shared" si="18"/>
        <v>521</v>
      </c>
      <c r="L36" s="53">
        <f t="shared" si="18"/>
        <v>521</v>
      </c>
      <c r="M36" s="54">
        <f t="shared" si="18"/>
        <v>521</v>
      </c>
      <c r="N36" s="54">
        <f t="shared" si="18"/>
        <v>521</v>
      </c>
      <c r="O36" s="54">
        <f t="shared" si="18"/>
        <v>677</v>
      </c>
      <c r="P36" s="54">
        <f t="shared" si="18"/>
        <v>677</v>
      </c>
      <c r="Q36" s="54">
        <f t="shared" si="18"/>
        <v>694</v>
      </c>
      <c r="R36" s="54">
        <f t="shared" si="18"/>
        <v>695</v>
      </c>
      <c r="S36" s="54">
        <f t="shared" si="18"/>
        <v>695</v>
      </c>
      <c r="T36" s="54">
        <f t="shared" si="18"/>
        <v>695</v>
      </c>
      <c r="U36" s="54">
        <f t="shared" si="18"/>
        <v>695</v>
      </c>
      <c r="V36" s="54">
        <f t="shared" si="18"/>
        <v>697</v>
      </c>
      <c r="W36" s="54">
        <f t="shared" si="18"/>
        <v>760</v>
      </c>
      <c r="X36" s="54">
        <f t="shared" si="18"/>
        <v>773</v>
      </c>
      <c r="Y36" s="54">
        <f t="shared" si="18"/>
        <v>783</v>
      </c>
      <c r="Z36" s="54">
        <f t="shared" si="18"/>
        <v>788</v>
      </c>
      <c r="AA36" s="54">
        <f t="shared" si="18"/>
        <v>794</v>
      </c>
      <c r="AB36" s="54">
        <f t="shared" si="18"/>
        <v>795</v>
      </c>
      <c r="AC36" s="54">
        <f t="shared" si="18"/>
        <v>801</v>
      </c>
      <c r="AD36" s="54">
        <f t="shared" si="18"/>
        <v>810</v>
      </c>
      <c r="AE36" s="54">
        <f t="shared" si="18"/>
        <v>899</v>
      </c>
      <c r="AF36" s="54">
        <f t="shared" si="18"/>
        <v>923</v>
      </c>
      <c r="AG36" s="54">
        <f t="shared" si="18"/>
        <v>805</v>
      </c>
      <c r="AH36" s="54">
        <f t="shared" si="18"/>
        <v>814</v>
      </c>
      <c r="AI36" s="54">
        <f t="shared" si="18"/>
        <v>829</v>
      </c>
      <c r="AJ36" s="54">
        <v>836</v>
      </c>
      <c r="AK36" s="54">
        <f aca="true" t="shared" si="19" ref="AK36:BY36">+AK37+AK38</f>
        <v>861</v>
      </c>
      <c r="AL36" s="54">
        <f t="shared" si="19"/>
        <v>1023</v>
      </c>
      <c r="AM36" s="54">
        <f t="shared" si="19"/>
        <v>1035</v>
      </c>
      <c r="AN36" s="54">
        <f t="shared" si="19"/>
        <v>1035</v>
      </c>
      <c r="AO36" s="54">
        <f t="shared" si="19"/>
        <v>1061</v>
      </c>
      <c r="AP36" s="54">
        <f t="shared" si="19"/>
        <v>1061</v>
      </c>
      <c r="AQ36" s="54">
        <f t="shared" si="19"/>
        <v>1079</v>
      </c>
      <c r="AR36" s="54">
        <f t="shared" si="19"/>
        <v>1093</v>
      </c>
      <c r="AS36" s="54">
        <f t="shared" si="19"/>
        <v>1095</v>
      </c>
      <c r="AT36" s="54">
        <f t="shared" si="19"/>
        <v>1117</v>
      </c>
      <c r="AU36" s="54">
        <f t="shared" si="19"/>
        <v>1121</v>
      </c>
      <c r="AV36" s="54">
        <f t="shared" si="19"/>
        <v>1128</v>
      </c>
      <c r="AW36" s="54">
        <f t="shared" si="19"/>
        <v>1333</v>
      </c>
      <c r="AX36" s="54">
        <f t="shared" si="19"/>
        <v>1341</v>
      </c>
      <c r="AY36" s="54">
        <f t="shared" si="19"/>
        <v>1354</v>
      </c>
      <c r="AZ36" s="54">
        <f t="shared" si="19"/>
        <v>1151</v>
      </c>
      <c r="BA36" s="54">
        <f t="shared" si="19"/>
        <v>1165</v>
      </c>
      <c r="BB36" s="54">
        <f t="shared" si="19"/>
        <v>3257</v>
      </c>
      <c r="BC36" s="54">
        <f t="shared" si="19"/>
        <v>3344</v>
      </c>
      <c r="BD36" s="54">
        <f t="shared" si="19"/>
        <v>3417</v>
      </c>
      <c r="BE36" s="54">
        <f t="shared" si="19"/>
        <v>3545</v>
      </c>
      <c r="BF36" s="54">
        <f t="shared" si="19"/>
        <v>3657</v>
      </c>
      <c r="BG36" s="54">
        <f t="shared" si="19"/>
        <v>3725</v>
      </c>
      <c r="BH36" s="54">
        <f t="shared" si="19"/>
        <v>3864</v>
      </c>
      <c r="BI36" s="54">
        <f t="shared" si="19"/>
        <v>3967</v>
      </c>
      <c r="BJ36" s="54">
        <f t="shared" si="19"/>
        <v>4075</v>
      </c>
      <c r="BK36" s="54">
        <f t="shared" si="19"/>
        <v>4169</v>
      </c>
      <c r="BL36" s="54">
        <f t="shared" si="19"/>
        <v>4280</v>
      </c>
      <c r="BM36" s="54">
        <f t="shared" si="19"/>
        <v>4371</v>
      </c>
      <c r="BN36" s="54">
        <f t="shared" si="19"/>
        <v>4443</v>
      </c>
      <c r="BO36" s="54">
        <f t="shared" si="19"/>
        <v>4545</v>
      </c>
      <c r="BP36" s="54">
        <f>+BP37+BP38</f>
        <v>4640</v>
      </c>
      <c r="BQ36" s="54">
        <f>+BQ37+BQ38</f>
        <v>4765</v>
      </c>
      <c r="BR36" s="54">
        <f t="shared" si="19"/>
        <v>4880</v>
      </c>
      <c r="BS36" s="54">
        <f t="shared" si="19"/>
        <v>4957</v>
      </c>
      <c r="BT36" s="54">
        <f t="shared" si="19"/>
        <v>5050</v>
      </c>
      <c r="BU36" s="54">
        <f t="shared" si="19"/>
        <v>5165</v>
      </c>
      <c r="BV36" s="54">
        <f t="shared" si="19"/>
        <v>5263</v>
      </c>
      <c r="BW36" s="54">
        <f t="shared" si="19"/>
        <v>5367</v>
      </c>
      <c r="BX36" s="54">
        <f t="shared" si="19"/>
        <v>5461</v>
      </c>
      <c r="BY36" s="54">
        <f t="shared" si="19"/>
        <v>5586</v>
      </c>
      <c r="BZ36" s="54">
        <f aca="true" t="shared" si="20" ref="BZ36:CE36">+BZ37+BZ38</f>
        <v>5682</v>
      </c>
      <c r="CA36" s="54">
        <f t="shared" si="20"/>
        <v>5820</v>
      </c>
      <c r="CB36" s="54">
        <f t="shared" si="20"/>
        <v>5939</v>
      </c>
      <c r="CC36" s="54">
        <f t="shared" si="20"/>
        <v>6020</v>
      </c>
      <c r="CD36" s="54">
        <f t="shared" si="20"/>
        <v>6176</v>
      </c>
      <c r="CE36" s="54">
        <f t="shared" si="20"/>
        <v>6231</v>
      </c>
      <c r="CF36" s="54">
        <f>+CF37+CF38</f>
        <v>6312</v>
      </c>
    </row>
    <row r="37" spans="2:84" ht="16.5" customHeight="1">
      <c r="B37" s="22" t="s">
        <v>28</v>
      </c>
      <c r="C37" s="55">
        <v>415</v>
      </c>
      <c r="D37" s="55">
        <v>415</v>
      </c>
      <c r="E37" s="55">
        <v>415</v>
      </c>
      <c r="F37" s="55">
        <v>415</v>
      </c>
      <c r="G37" s="55">
        <v>416</v>
      </c>
      <c r="H37" s="55">
        <v>433</v>
      </c>
      <c r="I37" s="55">
        <v>421</v>
      </c>
      <c r="J37" s="55">
        <v>421</v>
      </c>
      <c r="K37" s="55">
        <v>421</v>
      </c>
      <c r="L37" s="55">
        <v>421</v>
      </c>
      <c r="M37" s="56">
        <v>421</v>
      </c>
      <c r="N37" s="56">
        <v>421</v>
      </c>
      <c r="O37" s="56">
        <v>577</v>
      </c>
      <c r="P37" s="56">
        <v>577</v>
      </c>
      <c r="Q37" s="56">
        <v>593</v>
      </c>
      <c r="R37" s="56">
        <v>593</v>
      </c>
      <c r="S37" s="56">
        <v>593</v>
      </c>
      <c r="T37" s="56">
        <v>593</v>
      </c>
      <c r="U37" s="56">
        <v>593</v>
      </c>
      <c r="V37" s="56">
        <v>593</v>
      </c>
      <c r="W37" s="56">
        <v>656</v>
      </c>
      <c r="X37" s="56">
        <v>668</v>
      </c>
      <c r="Y37" s="56">
        <v>678</v>
      </c>
      <c r="Z37" s="56">
        <v>683</v>
      </c>
      <c r="AA37" s="56">
        <v>689</v>
      </c>
      <c r="AB37" s="56">
        <v>688</v>
      </c>
      <c r="AC37" s="56">
        <v>694</v>
      </c>
      <c r="AD37" s="56">
        <v>703</v>
      </c>
      <c r="AE37" s="56">
        <v>786</v>
      </c>
      <c r="AF37" s="56">
        <v>810</v>
      </c>
      <c r="AG37" s="56">
        <v>690</v>
      </c>
      <c r="AH37" s="56">
        <v>698</v>
      </c>
      <c r="AI37" s="56">
        <v>712</v>
      </c>
      <c r="AJ37" s="56">
        <v>719</v>
      </c>
      <c r="AK37" s="56">
        <v>743</v>
      </c>
      <c r="AL37" s="56">
        <v>905</v>
      </c>
      <c r="AM37" s="56">
        <v>917</v>
      </c>
      <c r="AN37" s="56">
        <v>917</v>
      </c>
      <c r="AO37" s="56">
        <v>942</v>
      </c>
      <c r="AP37" s="56">
        <v>942</v>
      </c>
      <c r="AQ37" s="56">
        <v>960</v>
      </c>
      <c r="AR37" s="56">
        <v>974</v>
      </c>
      <c r="AS37" s="56">
        <v>973</v>
      </c>
      <c r="AT37" s="56">
        <v>992</v>
      </c>
      <c r="AU37" s="56">
        <v>996</v>
      </c>
      <c r="AV37" s="56">
        <v>1003</v>
      </c>
      <c r="AW37" s="56">
        <v>1208</v>
      </c>
      <c r="AX37" s="56">
        <v>1216</v>
      </c>
      <c r="AY37" s="56">
        <v>1229</v>
      </c>
      <c r="AZ37" s="56">
        <v>1026</v>
      </c>
      <c r="BA37" s="56">
        <v>1038</v>
      </c>
      <c r="BB37" s="56">
        <v>3130</v>
      </c>
      <c r="BC37" s="56">
        <v>3216</v>
      </c>
      <c r="BD37" s="56">
        <v>3288</v>
      </c>
      <c r="BE37" s="56">
        <v>3416</v>
      </c>
      <c r="BF37" s="56">
        <v>3528</v>
      </c>
      <c r="BG37" s="56">
        <v>3596</v>
      </c>
      <c r="BH37" s="56">
        <v>3735</v>
      </c>
      <c r="BI37" s="56">
        <v>3837</v>
      </c>
      <c r="BJ37" s="56">
        <v>3945</v>
      </c>
      <c r="BK37" s="56">
        <v>4039</v>
      </c>
      <c r="BL37" s="56">
        <v>4150</v>
      </c>
      <c r="BM37" s="56">
        <v>4241</v>
      </c>
      <c r="BN37" s="56">
        <v>4313</v>
      </c>
      <c r="BO37" s="56">
        <v>4414</v>
      </c>
      <c r="BP37" s="56">
        <v>4509</v>
      </c>
      <c r="BQ37" s="56">
        <v>4633</v>
      </c>
      <c r="BR37" s="56">
        <v>4748</v>
      </c>
      <c r="BS37" s="56">
        <v>4825</v>
      </c>
      <c r="BT37" s="56">
        <v>4918</v>
      </c>
      <c r="BU37" s="56">
        <v>5033</v>
      </c>
      <c r="BV37" s="56">
        <v>5131</v>
      </c>
      <c r="BW37" s="56">
        <v>5235</v>
      </c>
      <c r="BX37" s="56">
        <v>5329</v>
      </c>
      <c r="BY37" s="56">
        <v>5454</v>
      </c>
      <c r="BZ37" s="56">
        <v>5547</v>
      </c>
      <c r="CA37" s="56">
        <v>5685</v>
      </c>
      <c r="CB37" s="56">
        <v>5804</v>
      </c>
      <c r="CC37" s="56">
        <v>5885</v>
      </c>
      <c r="CD37" s="56">
        <v>6041</v>
      </c>
      <c r="CE37" s="56">
        <v>6095</v>
      </c>
      <c r="CF37" s="56">
        <v>6176</v>
      </c>
    </row>
    <row r="38" spans="2:84" ht="16.5" customHeight="1" thickBot="1">
      <c r="B38" s="27" t="s">
        <v>29</v>
      </c>
      <c r="C38" s="50">
        <v>92</v>
      </c>
      <c r="D38" s="50">
        <v>92</v>
      </c>
      <c r="E38" s="50">
        <v>94</v>
      </c>
      <c r="F38" s="50">
        <v>95</v>
      </c>
      <c r="G38" s="50">
        <v>95</v>
      </c>
      <c r="H38" s="50">
        <v>95</v>
      </c>
      <c r="I38" s="50">
        <v>96</v>
      </c>
      <c r="J38" s="50">
        <v>97</v>
      </c>
      <c r="K38" s="50">
        <v>100</v>
      </c>
      <c r="L38" s="50">
        <v>100</v>
      </c>
      <c r="M38" s="51">
        <v>100</v>
      </c>
      <c r="N38" s="51">
        <v>100</v>
      </c>
      <c r="O38" s="51">
        <v>100</v>
      </c>
      <c r="P38" s="51">
        <v>100</v>
      </c>
      <c r="Q38" s="51">
        <v>101</v>
      </c>
      <c r="R38" s="51">
        <v>102</v>
      </c>
      <c r="S38" s="51">
        <v>102</v>
      </c>
      <c r="T38" s="51">
        <v>102</v>
      </c>
      <c r="U38" s="51">
        <v>102</v>
      </c>
      <c r="V38" s="51">
        <v>104</v>
      </c>
      <c r="W38" s="51">
        <v>104</v>
      </c>
      <c r="X38" s="51">
        <v>105</v>
      </c>
      <c r="Y38" s="51">
        <v>105</v>
      </c>
      <c r="Z38" s="51">
        <v>105</v>
      </c>
      <c r="AA38" s="51">
        <v>105</v>
      </c>
      <c r="AB38" s="51">
        <v>107</v>
      </c>
      <c r="AC38" s="51">
        <v>107</v>
      </c>
      <c r="AD38" s="51">
        <v>107</v>
      </c>
      <c r="AE38" s="51">
        <v>113</v>
      </c>
      <c r="AF38" s="51">
        <v>113</v>
      </c>
      <c r="AG38" s="51">
        <v>115</v>
      </c>
      <c r="AH38" s="51">
        <v>116</v>
      </c>
      <c r="AI38" s="51">
        <v>117</v>
      </c>
      <c r="AJ38" s="51">
        <v>117</v>
      </c>
      <c r="AK38" s="51">
        <v>118</v>
      </c>
      <c r="AL38" s="51">
        <v>118</v>
      </c>
      <c r="AM38" s="51">
        <v>118</v>
      </c>
      <c r="AN38" s="51">
        <v>118</v>
      </c>
      <c r="AO38" s="51">
        <v>119</v>
      </c>
      <c r="AP38" s="51">
        <v>119</v>
      </c>
      <c r="AQ38" s="51">
        <v>119</v>
      </c>
      <c r="AR38" s="51">
        <v>119</v>
      </c>
      <c r="AS38" s="51">
        <v>122</v>
      </c>
      <c r="AT38" s="51">
        <v>125</v>
      </c>
      <c r="AU38" s="51">
        <v>125</v>
      </c>
      <c r="AV38" s="51">
        <v>125</v>
      </c>
      <c r="AW38" s="51">
        <v>125</v>
      </c>
      <c r="AX38" s="51">
        <v>125</v>
      </c>
      <c r="AY38" s="51">
        <v>125</v>
      </c>
      <c r="AZ38" s="51">
        <v>125</v>
      </c>
      <c r="BA38" s="51">
        <v>127</v>
      </c>
      <c r="BB38" s="51">
        <v>127</v>
      </c>
      <c r="BC38" s="51">
        <v>128</v>
      </c>
      <c r="BD38" s="51">
        <v>129</v>
      </c>
      <c r="BE38" s="51">
        <v>129</v>
      </c>
      <c r="BF38" s="51">
        <v>129</v>
      </c>
      <c r="BG38" s="51">
        <v>129</v>
      </c>
      <c r="BH38" s="51">
        <v>129</v>
      </c>
      <c r="BI38" s="51">
        <v>130</v>
      </c>
      <c r="BJ38" s="51">
        <v>130</v>
      </c>
      <c r="BK38" s="51">
        <v>130</v>
      </c>
      <c r="BL38" s="51">
        <v>130</v>
      </c>
      <c r="BM38" s="51">
        <v>130</v>
      </c>
      <c r="BN38" s="51">
        <v>130</v>
      </c>
      <c r="BO38" s="51">
        <v>131</v>
      </c>
      <c r="BP38" s="51">
        <v>131</v>
      </c>
      <c r="BQ38" s="51">
        <v>132</v>
      </c>
      <c r="BR38" s="51">
        <v>132</v>
      </c>
      <c r="BS38" s="51">
        <v>132</v>
      </c>
      <c r="BT38" s="51">
        <v>132</v>
      </c>
      <c r="BU38" s="51">
        <v>132</v>
      </c>
      <c r="BV38" s="51">
        <v>132</v>
      </c>
      <c r="BW38" s="51">
        <v>132</v>
      </c>
      <c r="BX38" s="51">
        <v>132</v>
      </c>
      <c r="BY38" s="51">
        <v>132</v>
      </c>
      <c r="BZ38" s="51">
        <v>135</v>
      </c>
      <c r="CA38" s="51">
        <v>135</v>
      </c>
      <c r="CB38" s="51">
        <v>135</v>
      </c>
      <c r="CC38" s="51">
        <v>135</v>
      </c>
      <c r="CD38" s="51">
        <v>135</v>
      </c>
      <c r="CE38" s="51">
        <v>136</v>
      </c>
      <c r="CF38" s="51">
        <v>136</v>
      </c>
    </row>
    <row r="39" spans="2:84" ht="16.5" customHeight="1" thickBot="1">
      <c r="B39" s="52" t="s">
        <v>30</v>
      </c>
      <c r="C39" s="53">
        <v>210</v>
      </c>
      <c r="D39" s="53">
        <v>210</v>
      </c>
      <c r="E39" s="53">
        <v>213</v>
      </c>
      <c r="F39" s="53">
        <v>214</v>
      </c>
      <c r="G39" s="53">
        <v>215</v>
      </c>
      <c r="H39" s="53">
        <v>216</v>
      </c>
      <c r="I39" s="53">
        <v>217</v>
      </c>
      <c r="J39" s="53">
        <v>219</v>
      </c>
      <c r="K39" s="53">
        <v>220</v>
      </c>
      <c r="L39" s="53">
        <v>221</v>
      </c>
      <c r="M39" s="54">
        <v>222</v>
      </c>
      <c r="N39" s="54">
        <v>224</v>
      </c>
      <c r="O39" s="54">
        <v>225</v>
      </c>
      <c r="P39" s="54">
        <v>225</v>
      </c>
      <c r="Q39" s="54">
        <v>226</v>
      </c>
      <c r="R39" s="54">
        <v>227</v>
      </c>
      <c r="S39" s="54">
        <v>229</v>
      </c>
      <c r="T39" s="54">
        <v>231</v>
      </c>
      <c r="U39" s="54">
        <v>238</v>
      </c>
      <c r="V39" s="54">
        <v>242</v>
      </c>
      <c r="W39" s="54">
        <v>243</v>
      </c>
      <c r="X39" s="54">
        <v>243</v>
      </c>
      <c r="Y39" s="54">
        <v>243</v>
      </c>
      <c r="Z39" s="54">
        <v>244</v>
      </c>
      <c r="AA39" s="54">
        <v>246</v>
      </c>
      <c r="AB39" s="54">
        <v>248</v>
      </c>
      <c r="AC39" s="54">
        <v>249</v>
      </c>
      <c r="AD39" s="54">
        <v>249</v>
      </c>
      <c r="AE39" s="54">
        <v>256</v>
      </c>
      <c r="AF39" s="54">
        <v>256</v>
      </c>
      <c r="AG39" s="54">
        <v>257</v>
      </c>
      <c r="AH39" s="54">
        <v>257</v>
      </c>
      <c r="AI39" s="54">
        <v>259</v>
      </c>
      <c r="AJ39" s="54">
        <v>260</v>
      </c>
      <c r="AK39" s="54">
        <v>261</v>
      </c>
      <c r="AL39" s="54">
        <v>262</v>
      </c>
      <c r="AM39" s="54">
        <v>265</v>
      </c>
      <c r="AN39" s="54">
        <v>266</v>
      </c>
      <c r="AO39" s="54">
        <v>268</v>
      </c>
      <c r="AP39" s="54">
        <v>268</v>
      </c>
      <c r="AQ39" s="54">
        <v>269</v>
      </c>
      <c r="AR39" s="54">
        <v>269</v>
      </c>
      <c r="AS39" s="54">
        <v>272</v>
      </c>
      <c r="AT39" s="54">
        <v>277</v>
      </c>
      <c r="AU39" s="54">
        <v>277</v>
      </c>
      <c r="AV39" s="54">
        <v>278</v>
      </c>
      <c r="AW39" s="54">
        <v>280</v>
      </c>
      <c r="AX39" s="54">
        <v>282</v>
      </c>
      <c r="AY39" s="54">
        <v>282</v>
      </c>
      <c r="AZ39" s="54">
        <v>284</v>
      </c>
      <c r="BA39" s="54">
        <v>285</v>
      </c>
      <c r="BB39" s="54">
        <v>287</v>
      </c>
      <c r="BC39" s="54">
        <v>287</v>
      </c>
      <c r="BD39" s="54">
        <v>287</v>
      </c>
      <c r="BE39" s="54">
        <v>288</v>
      </c>
      <c r="BF39" s="54">
        <v>290</v>
      </c>
      <c r="BG39" s="54">
        <v>291</v>
      </c>
      <c r="BH39" s="54">
        <v>292</v>
      </c>
      <c r="BI39" s="54">
        <v>292</v>
      </c>
      <c r="BJ39" s="54">
        <v>294</v>
      </c>
      <c r="BK39" s="54">
        <v>296</v>
      </c>
      <c r="BL39" s="54">
        <v>296</v>
      </c>
      <c r="BM39" s="54">
        <v>297</v>
      </c>
      <c r="BN39" s="54">
        <v>299</v>
      </c>
      <c r="BO39" s="54">
        <v>301</v>
      </c>
      <c r="BP39" s="54">
        <v>301</v>
      </c>
      <c r="BQ39" s="54">
        <v>303</v>
      </c>
      <c r="BR39" s="54">
        <v>306</v>
      </c>
      <c r="BS39" s="54">
        <v>306</v>
      </c>
      <c r="BT39" s="54">
        <v>307</v>
      </c>
      <c r="BU39" s="54">
        <v>310</v>
      </c>
      <c r="BV39" s="54">
        <v>312</v>
      </c>
      <c r="BW39" s="54">
        <v>314</v>
      </c>
      <c r="BX39" s="54">
        <v>316</v>
      </c>
      <c r="BY39" s="54">
        <v>316</v>
      </c>
      <c r="BZ39" s="54">
        <v>317</v>
      </c>
      <c r="CA39" s="54">
        <v>318</v>
      </c>
      <c r="CB39" s="54">
        <v>318</v>
      </c>
      <c r="CC39" s="54">
        <v>324</v>
      </c>
      <c r="CD39" s="54">
        <v>324</v>
      </c>
      <c r="CE39" s="54">
        <v>327</v>
      </c>
      <c r="CF39" s="54">
        <v>329</v>
      </c>
    </row>
    <row r="40" spans="2:84" ht="16.5" customHeight="1" thickBot="1">
      <c r="B40" s="52" t="s">
        <v>31</v>
      </c>
      <c r="C40" s="53">
        <v>37</v>
      </c>
      <c r="D40" s="53">
        <v>38</v>
      </c>
      <c r="E40" s="53">
        <v>43</v>
      </c>
      <c r="F40" s="53">
        <v>43</v>
      </c>
      <c r="G40" s="53">
        <v>45</v>
      </c>
      <c r="H40" s="53">
        <v>46</v>
      </c>
      <c r="I40" s="53">
        <v>47</v>
      </c>
      <c r="J40" s="53">
        <v>48</v>
      </c>
      <c r="K40" s="53">
        <v>48</v>
      </c>
      <c r="L40" s="53">
        <v>48</v>
      </c>
      <c r="M40" s="54">
        <v>48</v>
      </c>
      <c r="N40" s="54">
        <v>50</v>
      </c>
      <c r="O40" s="54">
        <v>50</v>
      </c>
      <c r="P40" s="54">
        <v>50</v>
      </c>
      <c r="Q40" s="54">
        <v>51</v>
      </c>
      <c r="R40" s="54">
        <v>51</v>
      </c>
      <c r="S40" s="54">
        <v>51</v>
      </c>
      <c r="T40" s="54">
        <v>51</v>
      </c>
      <c r="U40" s="54">
        <v>51</v>
      </c>
      <c r="V40" s="54">
        <v>51</v>
      </c>
      <c r="W40" s="54">
        <v>51</v>
      </c>
      <c r="X40" s="54">
        <v>51</v>
      </c>
      <c r="Y40" s="54">
        <v>51</v>
      </c>
      <c r="Z40" s="54">
        <v>51</v>
      </c>
      <c r="AA40" s="54">
        <v>51</v>
      </c>
      <c r="AB40" s="54">
        <v>52</v>
      </c>
      <c r="AC40" s="54">
        <v>53</v>
      </c>
      <c r="AD40" s="54">
        <v>53</v>
      </c>
      <c r="AE40" s="54">
        <v>34</v>
      </c>
      <c r="AF40" s="54">
        <v>34</v>
      </c>
      <c r="AG40" s="54">
        <v>35</v>
      </c>
      <c r="AH40" s="54">
        <v>36</v>
      </c>
      <c r="AI40" s="54">
        <v>36</v>
      </c>
      <c r="AJ40" s="54">
        <v>37</v>
      </c>
      <c r="AK40" s="54">
        <v>38</v>
      </c>
      <c r="AL40" s="54">
        <v>40</v>
      </c>
      <c r="AM40" s="54">
        <v>40</v>
      </c>
      <c r="AN40" s="54">
        <v>40</v>
      </c>
      <c r="AO40" s="54">
        <v>41</v>
      </c>
      <c r="AP40" s="54">
        <v>42</v>
      </c>
      <c r="AQ40" s="54">
        <v>42</v>
      </c>
      <c r="AR40" s="54">
        <v>42</v>
      </c>
      <c r="AS40" s="54">
        <v>42</v>
      </c>
      <c r="AT40" s="54">
        <v>42</v>
      </c>
      <c r="AU40" s="54">
        <v>42</v>
      </c>
      <c r="AV40" s="54">
        <v>42</v>
      </c>
      <c r="AW40" s="54">
        <v>42</v>
      </c>
      <c r="AX40" s="54">
        <v>43</v>
      </c>
      <c r="AY40" s="54">
        <v>45</v>
      </c>
      <c r="AZ40" s="54">
        <v>45</v>
      </c>
      <c r="BA40" s="54">
        <v>45</v>
      </c>
      <c r="BB40" s="54">
        <v>45</v>
      </c>
      <c r="BC40" s="54">
        <v>45</v>
      </c>
      <c r="BD40" s="54">
        <v>45</v>
      </c>
      <c r="BE40" s="54">
        <v>45</v>
      </c>
      <c r="BF40" s="54">
        <v>45</v>
      </c>
      <c r="BG40" s="54">
        <v>45</v>
      </c>
      <c r="BH40" s="54">
        <v>45</v>
      </c>
      <c r="BI40" s="54">
        <v>45</v>
      </c>
      <c r="BJ40" s="54">
        <v>45</v>
      </c>
      <c r="BK40" s="54">
        <v>45</v>
      </c>
      <c r="BL40" s="54">
        <v>45</v>
      </c>
      <c r="BM40" s="54">
        <v>45</v>
      </c>
      <c r="BN40" s="54">
        <v>45</v>
      </c>
      <c r="BO40" s="54">
        <v>45</v>
      </c>
      <c r="BP40" s="54">
        <v>45</v>
      </c>
      <c r="BQ40" s="54">
        <v>45</v>
      </c>
      <c r="BR40" s="54">
        <v>45</v>
      </c>
      <c r="BS40" s="54">
        <v>45</v>
      </c>
      <c r="BT40" s="54">
        <v>45</v>
      </c>
      <c r="BU40" s="54">
        <v>45</v>
      </c>
      <c r="BV40" s="54">
        <v>45</v>
      </c>
      <c r="BW40" s="54">
        <v>45</v>
      </c>
      <c r="BX40" s="54">
        <v>45</v>
      </c>
      <c r="BY40" s="54">
        <v>45</v>
      </c>
      <c r="BZ40" s="54">
        <v>44</v>
      </c>
      <c r="CA40" s="54">
        <v>44</v>
      </c>
      <c r="CB40" s="54">
        <v>45</v>
      </c>
      <c r="CC40" s="54">
        <v>45</v>
      </c>
      <c r="CD40" s="54">
        <v>45</v>
      </c>
      <c r="CE40" s="54">
        <v>46</v>
      </c>
      <c r="CF40" s="54">
        <v>46</v>
      </c>
    </row>
    <row r="41" spans="2:84" ht="16.5" customHeight="1" thickBot="1">
      <c r="B41" s="57" t="s">
        <v>32</v>
      </c>
      <c r="C41" s="58">
        <v>118</v>
      </c>
      <c r="D41" s="58">
        <v>120</v>
      </c>
      <c r="E41" s="58">
        <v>122</v>
      </c>
      <c r="F41" s="58">
        <v>123</v>
      </c>
      <c r="G41" s="58">
        <v>129</v>
      </c>
      <c r="H41" s="58">
        <v>132</v>
      </c>
      <c r="I41" s="58">
        <v>136</v>
      </c>
      <c r="J41" s="58">
        <v>141</v>
      </c>
      <c r="K41" s="58">
        <v>143</v>
      </c>
      <c r="L41" s="58">
        <v>146</v>
      </c>
      <c r="M41" s="59">
        <v>147</v>
      </c>
      <c r="N41" s="59">
        <v>149</v>
      </c>
      <c r="O41" s="59">
        <v>153</v>
      </c>
      <c r="P41" s="59">
        <v>156</v>
      </c>
      <c r="Q41" s="59">
        <v>156</v>
      </c>
      <c r="R41" s="59">
        <v>160</v>
      </c>
      <c r="S41" s="59">
        <v>163</v>
      </c>
      <c r="T41" s="59">
        <v>165</v>
      </c>
      <c r="U41" s="59">
        <v>169</v>
      </c>
      <c r="V41" s="59">
        <v>171</v>
      </c>
      <c r="W41" s="59">
        <v>171</v>
      </c>
      <c r="X41" s="59">
        <v>172</v>
      </c>
      <c r="Y41" s="59">
        <v>177</v>
      </c>
      <c r="Z41" s="59">
        <v>177</v>
      </c>
      <c r="AA41" s="59">
        <v>183</v>
      </c>
      <c r="AB41" s="59">
        <v>183</v>
      </c>
      <c r="AC41" s="59">
        <v>184</v>
      </c>
      <c r="AD41" s="59">
        <v>184</v>
      </c>
      <c r="AE41" s="59">
        <v>184</v>
      </c>
      <c r="AF41" s="59">
        <v>187</v>
      </c>
      <c r="AG41" s="59">
        <v>192</v>
      </c>
      <c r="AH41" s="59">
        <v>195</v>
      </c>
      <c r="AI41" s="59">
        <v>195</v>
      </c>
      <c r="AJ41" s="59">
        <v>195</v>
      </c>
      <c r="AK41" s="59">
        <v>196</v>
      </c>
      <c r="AL41" s="59">
        <v>197</v>
      </c>
      <c r="AM41" s="59">
        <v>198</v>
      </c>
      <c r="AN41" s="59">
        <v>199</v>
      </c>
      <c r="AO41" s="59">
        <v>201</v>
      </c>
      <c r="AP41" s="59">
        <v>203</v>
      </c>
      <c r="AQ41" s="59">
        <v>205</v>
      </c>
      <c r="AR41" s="59">
        <v>208</v>
      </c>
      <c r="AS41" s="59">
        <v>209</v>
      </c>
      <c r="AT41" s="59">
        <v>209</v>
      </c>
      <c r="AU41" s="59">
        <v>209</v>
      </c>
      <c r="AV41" s="59">
        <v>212</v>
      </c>
      <c r="AW41" s="59">
        <v>212</v>
      </c>
      <c r="AX41" s="59">
        <v>213</v>
      </c>
      <c r="AY41" s="59">
        <v>213</v>
      </c>
      <c r="AZ41" s="59">
        <v>214</v>
      </c>
      <c r="BA41" s="59">
        <v>212</v>
      </c>
      <c r="BB41" s="59">
        <v>215</v>
      </c>
      <c r="BC41" s="59">
        <v>215</v>
      </c>
      <c r="BD41" s="59">
        <v>216</v>
      </c>
      <c r="BE41" s="59">
        <v>217</v>
      </c>
      <c r="BF41" s="59">
        <v>220</v>
      </c>
      <c r="BG41" s="59">
        <v>222</v>
      </c>
      <c r="BH41" s="59">
        <v>224</v>
      </c>
      <c r="BI41" s="59">
        <v>225</v>
      </c>
      <c r="BJ41" s="59">
        <v>225</v>
      </c>
      <c r="BK41" s="59">
        <v>227</v>
      </c>
      <c r="BL41" s="59">
        <v>228</v>
      </c>
      <c r="BM41" s="59">
        <v>229</v>
      </c>
      <c r="BN41" s="59">
        <v>230</v>
      </c>
      <c r="BO41" s="59">
        <v>230</v>
      </c>
      <c r="BP41" s="59">
        <v>231</v>
      </c>
      <c r="BQ41" s="59">
        <v>232</v>
      </c>
      <c r="BR41" s="59">
        <v>232</v>
      </c>
      <c r="BS41" s="59">
        <v>233</v>
      </c>
      <c r="BT41" s="59">
        <v>234</v>
      </c>
      <c r="BU41" s="59">
        <v>235</v>
      </c>
      <c r="BV41" s="59">
        <v>236</v>
      </c>
      <c r="BW41" s="59">
        <v>236</v>
      </c>
      <c r="BX41" s="59">
        <v>236</v>
      </c>
      <c r="BY41" s="59">
        <v>238</v>
      </c>
      <c r="BZ41" s="59">
        <v>239</v>
      </c>
      <c r="CA41" s="59">
        <v>239</v>
      </c>
      <c r="CB41" s="59">
        <v>240</v>
      </c>
      <c r="CC41" s="59">
        <v>240</v>
      </c>
      <c r="CD41" s="59">
        <v>240</v>
      </c>
      <c r="CE41" s="59">
        <v>240</v>
      </c>
      <c r="CF41" s="59">
        <v>242</v>
      </c>
    </row>
    <row r="42" spans="2:84" ht="16.5" customHeight="1" thickBot="1">
      <c r="B42" s="52" t="s">
        <v>33</v>
      </c>
      <c r="C42" s="53">
        <f aca="true" t="shared" si="21" ref="C42:T42">+C43+C44+C45</f>
        <v>10</v>
      </c>
      <c r="D42" s="53">
        <f t="shared" si="21"/>
        <v>10</v>
      </c>
      <c r="E42" s="53">
        <f t="shared" si="21"/>
        <v>10</v>
      </c>
      <c r="F42" s="53">
        <f t="shared" si="21"/>
        <v>10</v>
      </c>
      <c r="G42" s="53">
        <f t="shared" si="21"/>
        <v>10</v>
      </c>
      <c r="H42" s="53">
        <f t="shared" si="21"/>
        <v>10</v>
      </c>
      <c r="I42" s="53">
        <f t="shared" si="21"/>
        <v>10</v>
      </c>
      <c r="J42" s="53">
        <f t="shared" si="21"/>
        <v>10</v>
      </c>
      <c r="K42" s="53">
        <f t="shared" si="21"/>
        <v>10</v>
      </c>
      <c r="L42" s="53">
        <f t="shared" si="21"/>
        <v>10</v>
      </c>
      <c r="M42" s="54">
        <f t="shared" si="21"/>
        <v>10</v>
      </c>
      <c r="N42" s="54">
        <f t="shared" si="21"/>
        <v>12</v>
      </c>
      <c r="O42" s="54">
        <f t="shared" si="21"/>
        <v>12</v>
      </c>
      <c r="P42" s="54">
        <f t="shared" si="21"/>
        <v>12</v>
      </c>
      <c r="Q42" s="54">
        <f t="shared" si="21"/>
        <v>12</v>
      </c>
      <c r="R42" s="54">
        <f t="shared" si="21"/>
        <v>12</v>
      </c>
      <c r="S42" s="54">
        <f t="shared" si="21"/>
        <v>12</v>
      </c>
      <c r="T42" s="54">
        <f t="shared" si="21"/>
        <v>12</v>
      </c>
      <c r="U42" s="54">
        <v>12</v>
      </c>
      <c r="V42" s="54">
        <v>12</v>
      </c>
      <c r="W42" s="54">
        <v>12</v>
      </c>
      <c r="X42" s="54">
        <f aca="true" t="shared" si="22" ref="X42:AI42">SUM(X43:X45)</f>
        <v>12</v>
      </c>
      <c r="Y42" s="54">
        <f t="shared" si="22"/>
        <v>12</v>
      </c>
      <c r="Z42" s="54">
        <f t="shared" si="22"/>
        <v>12</v>
      </c>
      <c r="AA42" s="54">
        <f t="shared" si="22"/>
        <v>12</v>
      </c>
      <c r="AB42" s="54">
        <f t="shared" si="22"/>
        <v>12</v>
      </c>
      <c r="AC42" s="54">
        <f t="shared" si="22"/>
        <v>12</v>
      </c>
      <c r="AD42" s="54">
        <f t="shared" si="22"/>
        <v>12</v>
      </c>
      <c r="AE42" s="54">
        <f t="shared" si="22"/>
        <v>19</v>
      </c>
      <c r="AF42" s="54">
        <f t="shared" si="22"/>
        <v>19</v>
      </c>
      <c r="AG42" s="54">
        <f t="shared" si="22"/>
        <v>19</v>
      </c>
      <c r="AH42" s="54">
        <f t="shared" si="22"/>
        <v>19</v>
      </c>
      <c r="AI42" s="54">
        <f t="shared" si="22"/>
        <v>19</v>
      </c>
      <c r="AJ42" s="54">
        <v>20</v>
      </c>
      <c r="AK42" s="54">
        <f aca="true" t="shared" si="23" ref="AK42:BY42">SUM(AK43:AK45)</f>
        <v>20</v>
      </c>
      <c r="AL42" s="54">
        <f t="shared" si="23"/>
        <v>20</v>
      </c>
      <c r="AM42" s="54">
        <f t="shared" si="23"/>
        <v>20</v>
      </c>
      <c r="AN42" s="54">
        <f t="shared" si="23"/>
        <v>20</v>
      </c>
      <c r="AO42" s="54">
        <f t="shared" si="23"/>
        <v>20</v>
      </c>
      <c r="AP42" s="54">
        <f t="shared" si="23"/>
        <v>20</v>
      </c>
      <c r="AQ42" s="54">
        <f t="shared" si="23"/>
        <v>21</v>
      </c>
      <c r="AR42" s="54">
        <f t="shared" si="23"/>
        <v>22</v>
      </c>
      <c r="AS42" s="54">
        <f t="shared" si="23"/>
        <v>22</v>
      </c>
      <c r="AT42" s="54">
        <f t="shared" si="23"/>
        <v>22</v>
      </c>
      <c r="AU42" s="54">
        <f t="shared" si="23"/>
        <v>22</v>
      </c>
      <c r="AV42" s="54">
        <f t="shared" si="23"/>
        <v>22</v>
      </c>
      <c r="AW42" s="54">
        <f t="shared" si="23"/>
        <v>22</v>
      </c>
      <c r="AX42" s="54">
        <f t="shared" si="23"/>
        <v>22</v>
      </c>
      <c r="AY42" s="54">
        <f t="shared" si="23"/>
        <v>22</v>
      </c>
      <c r="AZ42" s="54">
        <f t="shared" si="23"/>
        <v>22</v>
      </c>
      <c r="BA42" s="54">
        <f t="shared" si="23"/>
        <v>26</v>
      </c>
      <c r="BB42" s="54">
        <f t="shared" si="23"/>
        <v>26</v>
      </c>
      <c r="BC42" s="54">
        <f t="shared" si="23"/>
        <v>27</v>
      </c>
      <c r="BD42" s="54">
        <f t="shared" si="23"/>
        <v>26</v>
      </c>
      <c r="BE42" s="54">
        <f t="shared" si="23"/>
        <v>26</v>
      </c>
      <c r="BF42" s="54">
        <f t="shared" si="23"/>
        <v>26</v>
      </c>
      <c r="BG42" s="54">
        <f t="shared" si="23"/>
        <v>26</v>
      </c>
      <c r="BH42" s="54">
        <f t="shared" si="23"/>
        <v>26</v>
      </c>
      <c r="BI42" s="54">
        <f t="shared" si="23"/>
        <v>26</v>
      </c>
      <c r="BJ42" s="54">
        <f t="shared" si="23"/>
        <v>26</v>
      </c>
      <c r="BK42" s="54">
        <f t="shared" si="23"/>
        <v>26</v>
      </c>
      <c r="BL42" s="54">
        <f t="shared" si="23"/>
        <v>26</v>
      </c>
      <c r="BM42" s="54">
        <f t="shared" si="23"/>
        <v>26</v>
      </c>
      <c r="BN42" s="54">
        <f t="shared" si="23"/>
        <v>26</v>
      </c>
      <c r="BO42" s="54">
        <f t="shared" si="23"/>
        <v>26</v>
      </c>
      <c r="BP42" s="54">
        <f t="shared" si="23"/>
        <v>26</v>
      </c>
      <c r="BQ42" s="54">
        <f t="shared" si="23"/>
        <v>26</v>
      </c>
      <c r="BR42" s="54">
        <f t="shared" si="23"/>
        <v>26</v>
      </c>
      <c r="BS42" s="54">
        <f t="shared" si="23"/>
        <v>26</v>
      </c>
      <c r="BT42" s="54">
        <f>SUM(BT43:BT45)</f>
        <v>26</v>
      </c>
      <c r="BU42" s="54">
        <f t="shared" si="23"/>
        <v>26</v>
      </c>
      <c r="BV42" s="54">
        <f t="shared" si="23"/>
        <v>26</v>
      </c>
      <c r="BW42" s="54">
        <f t="shared" si="23"/>
        <v>26</v>
      </c>
      <c r="BX42" s="54">
        <f t="shared" si="23"/>
        <v>26</v>
      </c>
      <c r="BY42" s="54">
        <f t="shared" si="23"/>
        <v>28</v>
      </c>
      <c r="BZ42" s="54">
        <f aca="true" t="shared" si="24" ref="BZ42:CE42">SUM(BZ43:BZ45)</f>
        <v>27</v>
      </c>
      <c r="CA42" s="54">
        <f t="shared" si="24"/>
        <v>27</v>
      </c>
      <c r="CB42" s="54">
        <f t="shared" si="24"/>
        <v>27</v>
      </c>
      <c r="CC42" s="54">
        <f t="shared" si="24"/>
        <v>27</v>
      </c>
      <c r="CD42" s="54">
        <f t="shared" si="24"/>
        <v>27</v>
      </c>
      <c r="CE42" s="54">
        <f t="shared" si="24"/>
        <v>28</v>
      </c>
      <c r="CF42" s="54">
        <f>SUM(CF43:CF45)</f>
        <v>28</v>
      </c>
    </row>
    <row r="43" spans="2:84" ht="16.5" customHeight="1">
      <c r="B43" s="32" t="s">
        <v>34</v>
      </c>
      <c r="C43" s="60">
        <v>6</v>
      </c>
      <c r="D43" s="60">
        <v>6</v>
      </c>
      <c r="E43" s="60">
        <v>6</v>
      </c>
      <c r="F43" s="60">
        <v>6</v>
      </c>
      <c r="G43" s="60">
        <v>6</v>
      </c>
      <c r="H43" s="60">
        <v>6</v>
      </c>
      <c r="I43" s="60">
        <v>6</v>
      </c>
      <c r="J43" s="60">
        <v>6</v>
      </c>
      <c r="K43" s="55">
        <v>6</v>
      </c>
      <c r="L43" s="55">
        <v>6</v>
      </c>
      <c r="M43" s="56">
        <v>6</v>
      </c>
      <c r="N43" s="56">
        <v>6</v>
      </c>
      <c r="O43" s="56">
        <v>6</v>
      </c>
      <c r="P43" s="56">
        <v>6</v>
      </c>
      <c r="Q43" s="56">
        <v>6</v>
      </c>
      <c r="R43" s="56">
        <v>6</v>
      </c>
      <c r="S43" s="56">
        <v>6</v>
      </c>
      <c r="T43" s="56">
        <v>6</v>
      </c>
      <c r="U43" s="56">
        <v>6</v>
      </c>
      <c r="V43" s="56">
        <v>6</v>
      </c>
      <c r="W43" s="56">
        <v>6</v>
      </c>
      <c r="X43" s="56">
        <v>6</v>
      </c>
      <c r="Y43" s="56">
        <v>6</v>
      </c>
      <c r="Z43" s="56">
        <v>6</v>
      </c>
      <c r="AA43" s="56">
        <v>6</v>
      </c>
      <c r="AB43" s="56">
        <v>6</v>
      </c>
      <c r="AC43" s="56">
        <v>6</v>
      </c>
      <c r="AD43" s="56">
        <v>6</v>
      </c>
      <c r="AE43" s="56">
        <v>10</v>
      </c>
      <c r="AF43" s="56">
        <v>10</v>
      </c>
      <c r="AG43" s="56">
        <v>10</v>
      </c>
      <c r="AH43" s="56">
        <v>10</v>
      </c>
      <c r="AI43" s="56">
        <v>10</v>
      </c>
      <c r="AJ43" s="56">
        <v>10</v>
      </c>
      <c r="AK43" s="56">
        <v>10</v>
      </c>
      <c r="AL43" s="56">
        <v>10</v>
      </c>
      <c r="AM43" s="56">
        <v>10</v>
      </c>
      <c r="AN43" s="56">
        <v>10</v>
      </c>
      <c r="AO43" s="56">
        <v>10</v>
      </c>
      <c r="AP43" s="56">
        <v>10</v>
      </c>
      <c r="AQ43" s="56">
        <v>10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10</v>
      </c>
      <c r="BA43" s="56">
        <v>10</v>
      </c>
      <c r="BB43" s="56">
        <v>10</v>
      </c>
      <c r="BC43" s="56">
        <v>10</v>
      </c>
      <c r="BD43" s="56">
        <v>9</v>
      </c>
      <c r="BE43" s="56">
        <v>9</v>
      </c>
      <c r="BF43" s="56">
        <v>9</v>
      </c>
      <c r="BG43" s="56">
        <v>9</v>
      </c>
      <c r="BH43" s="56">
        <v>9</v>
      </c>
      <c r="BI43" s="56">
        <v>9</v>
      </c>
      <c r="BJ43" s="56">
        <v>9</v>
      </c>
      <c r="BK43" s="56">
        <v>9</v>
      </c>
      <c r="BL43" s="56">
        <v>9</v>
      </c>
      <c r="BM43" s="56">
        <v>9</v>
      </c>
      <c r="BN43" s="56">
        <v>9</v>
      </c>
      <c r="BO43" s="56">
        <v>9</v>
      </c>
      <c r="BP43" s="56">
        <v>9</v>
      </c>
      <c r="BQ43" s="56">
        <v>9</v>
      </c>
      <c r="BR43" s="56">
        <v>9</v>
      </c>
      <c r="BS43" s="56">
        <v>9</v>
      </c>
      <c r="BT43" s="56">
        <v>9</v>
      </c>
      <c r="BU43" s="56">
        <v>9</v>
      </c>
      <c r="BV43" s="56">
        <v>9</v>
      </c>
      <c r="BW43" s="56">
        <v>9</v>
      </c>
      <c r="BX43" s="56">
        <v>9</v>
      </c>
      <c r="BY43" s="56">
        <v>7</v>
      </c>
      <c r="BZ43" s="56">
        <v>7</v>
      </c>
      <c r="CA43" s="56">
        <v>7</v>
      </c>
      <c r="CB43" s="56">
        <v>7</v>
      </c>
      <c r="CC43" s="56">
        <v>7</v>
      </c>
      <c r="CD43" s="56">
        <v>7</v>
      </c>
      <c r="CE43" s="56">
        <v>7</v>
      </c>
      <c r="CF43" s="56">
        <v>7</v>
      </c>
    </row>
    <row r="44" spans="2:84" ht="16.5" customHeight="1">
      <c r="B44" s="38" t="s">
        <v>35</v>
      </c>
      <c r="C44" s="61">
        <v>3</v>
      </c>
      <c r="D44" s="61">
        <v>3</v>
      </c>
      <c r="E44" s="61">
        <v>3</v>
      </c>
      <c r="F44" s="61">
        <v>3</v>
      </c>
      <c r="G44" s="61">
        <v>3</v>
      </c>
      <c r="H44" s="61">
        <v>3</v>
      </c>
      <c r="I44" s="61">
        <v>3</v>
      </c>
      <c r="J44" s="61">
        <v>3</v>
      </c>
      <c r="K44" s="62">
        <v>3</v>
      </c>
      <c r="L44" s="62">
        <v>3</v>
      </c>
      <c r="M44" s="63">
        <v>3</v>
      </c>
      <c r="N44" s="63">
        <v>4</v>
      </c>
      <c r="O44" s="63">
        <v>4</v>
      </c>
      <c r="P44" s="63">
        <v>4</v>
      </c>
      <c r="Q44" s="63">
        <v>4</v>
      </c>
      <c r="R44" s="63">
        <v>4</v>
      </c>
      <c r="S44" s="63">
        <v>4</v>
      </c>
      <c r="T44" s="63">
        <v>4</v>
      </c>
      <c r="U44" s="63">
        <v>4</v>
      </c>
      <c r="V44" s="63">
        <v>4</v>
      </c>
      <c r="W44" s="63">
        <v>4</v>
      </c>
      <c r="X44" s="63">
        <v>4</v>
      </c>
      <c r="Y44" s="63">
        <v>4</v>
      </c>
      <c r="Z44" s="63">
        <v>4</v>
      </c>
      <c r="AA44" s="63">
        <v>4</v>
      </c>
      <c r="AB44" s="63">
        <v>4</v>
      </c>
      <c r="AC44" s="63">
        <v>4</v>
      </c>
      <c r="AD44" s="63">
        <v>4</v>
      </c>
      <c r="AE44" s="63">
        <v>7</v>
      </c>
      <c r="AF44" s="63">
        <v>7</v>
      </c>
      <c r="AG44" s="63">
        <v>7</v>
      </c>
      <c r="AH44" s="63">
        <v>7</v>
      </c>
      <c r="AI44" s="63">
        <v>7</v>
      </c>
      <c r="AJ44" s="63">
        <v>8</v>
      </c>
      <c r="AK44" s="63">
        <v>8</v>
      </c>
      <c r="AL44" s="63">
        <v>8</v>
      </c>
      <c r="AM44" s="63">
        <v>8</v>
      </c>
      <c r="AN44" s="63">
        <v>8</v>
      </c>
      <c r="AO44" s="63">
        <v>8</v>
      </c>
      <c r="AP44" s="63">
        <v>8</v>
      </c>
      <c r="AQ44" s="63">
        <v>9</v>
      </c>
      <c r="AR44" s="63">
        <v>10</v>
      </c>
      <c r="AS44" s="63">
        <v>10</v>
      </c>
      <c r="AT44" s="63">
        <v>10</v>
      </c>
      <c r="AU44" s="63">
        <v>10</v>
      </c>
      <c r="AV44" s="63">
        <v>10</v>
      </c>
      <c r="AW44" s="63">
        <v>10</v>
      </c>
      <c r="AX44" s="63">
        <v>10</v>
      </c>
      <c r="AY44" s="63">
        <v>10</v>
      </c>
      <c r="AZ44" s="63">
        <v>10</v>
      </c>
      <c r="BA44" s="63">
        <v>14</v>
      </c>
      <c r="BB44" s="63">
        <v>14</v>
      </c>
      <c r="BC44" s="63">
        <v>15</v>
      </c>
      <c r="BD44" s="63">
        <v>14</v>
      </c>
      <c r="BE44" s="63">
        <v>14</v>
      </c>
      <c r="BF44" s="63">
        <v>14</v>
      </c>
      <c r="BG44" s="63">
        <v>14</v>
      </c>
      <c r="BH44" s="63">
        <v>14</v>
      </c>
      <c r="BI44" s="63">
        <v>14</v>
      </c>
      <c r="BJ44" s="63">
        <v>14</v>
      </c>
      <c r="BK44" s="63">
        <v>14</v>
      </c>
      <c r="BL44" s="63">
        <v>14</v>
      </c>
      <c r="BM44" s="63">
        <v>14</v>
      </c>
      <c r="BN44" s="63">
        <v>14</v>
      </c>
      <c r="BO44" s="63">
        <v>14</v>
      </c>
      <c r="BP44" s="63">
        <v>14</v>
      </c>
      <c r="BQ44" s="63">
        <v>14</v>
      </c>
      <c r="BR44" s="63">
        <v>14</v>
      </c>
      <c r="BS44" s="63">
        <v>14</v>
      </c>
      <c r="BT44" s="63">
        <v>14</v>
      </c>
      <c r="BU44" s="63">
        <v>14</v>
      </c>
      <c r="BV44" s="63">
        <v>14</v>
      </c>
      <c r="BW44" s="63">
        <v>14</v>
      </c>
      <c r="BX44" s="63">
        <v>14</v>
      </c>
      <c r="BY44" s="63">
        <v>14</v>
      </c>
      <c r="BZ44" s="63">
        <v>13</v>
      </c>
      <c r="CA44" s="63">
        <v>13</v>
      </c>
      <c r="CB44" s="63">
        <v>13</v>
      </c>
      <c r="CC44" s="63">
        <v>13</v>
      </c>
      <c r="CD44" s="63">
        <v>13</v>
      </c>
      <c r="CE44" s="63">
        <v>14</v>
      </c>
      <c r="CF44" s="63">
        <v>14</v>
      </c>
    </row>
    <row r="45" spans="2:84" ht="16.5" customHeight="1" thickBot="1">
      <c r="B45" s="27" t="s">
        <v>36</v>
      </c>
      <c r="C45" s="64">
        <v>1</v>
      </c>
      <c r="D45" s="64">
        <v>1</v>
      </c>
      <c r="E45" s="64">
        <v>1</v>
      </c>
      <c r="F45" s="64">
        <v>1</v>
      </c>
      <c r="G45" s="64">
        <v>1</v>
      </c>
      <c r="H45" s="64">
        <v>1</v>
      </c>
      <c r="I45" s="64">
        <v>1</v>
      </c>
      <c r="J45" s="64">
        <v>1</v>
      </c>
      <c r="K45" s="50">
        <v>1</v>
      </c>
      <c r="L45" s="50">
        <v>1</v>
      </c>
      <c r="M45" s="51">
        <v>1</v>
      </c>
      <c r="N45" s="51">
        <v>2</v>
      </c>
      <c r="O45" s="51">
        <v>2</v>
      </c>
      <c r="P45" s="51">
        <v>2</v>
      </c>
      <c r="Q45" s="51">
        <v>2</v>
      </c>
      <c r="R45" s="51">
        <v>2</v>
      </c>
      <c r="S45" s="51">
        <v>2</v>
      </c>
      <c r="T45" s="51">
        <v>2</v>
      </c>
      <c r="U45" s="51">
        <v>2</v>
      </c>
      <c r="V45" s="51">
        <v>2</v>
      </c>
      <c r="W45" s="51">
        <v>2</v>
      </c>
      <c r="X45" s="51">
        <v>2</v>
      </c>
      <c r="Y45" s="51">
        <v>2</v>
      </c>
      <c r="Z45" s="51">
        <v>2</v>
      </c>
      <c r="AA45" s="51">
        <v>2</v>
      </c>
      <c r="AB45" s="51">
        <v>2</v>
      </c>
      <c r="AC45" s="51">
        <v>2</v>
      </c>
      <c r="AD45" s="51">
        <v>2</v>
      </c>
      <c r="AE45" s="51">
        <v>2</v>
      </c>
      <c r="AF45" s="51">
        <v>2</v>
      </c>
      <c r="AG45" s="51">
        <v>2</v>
      </c>
      <c r="AH45" s="51">
        <v>2</v>
      </c>
      <c r="AI45" s="51">
        <v>2</v>
      </c>
      <c r="AJ45" s="51">
        <v>2</v>
      </c>
      <c r="AK45" s="51">
        <v>2</v>
      </c>
      <c r="AL45" s="51">
        <v>2</v>
      </c>
      <c r="AM45" s="51">
        <v>2</v>
      </c>
      <c r="AN45" s="51">
        <v>2</v>
      </c>
      <c r="AO45" s="51">
        <v>2</v>
      </c>
      <c r="AP45" s="51">
        <v>2</v>
      </c>
      <c r="AQ45" s="51">
        <v>2</v>
      </c>
      <c r="AR45" s="51">
        <v>2</v>
      </c>
      <c r="AS45" s="51">
        <v>2</v>
      </c>
      <c r="AT45" s="51">
        <v>2</v>
      </c>
      <c r="AU45" s="51">
        <v>2</v>
      </c>
      <c r="AV45" s="51">
        <v>2</v>
      </c>
      <c r="AW45" s="51">
        <v>2</v>
      </c>
      <c r="AX45" s="51">
        <v>2</v>
      </c>
      <c r="AY45" s="51">
        <v>2</v>
      </c>
      <c r="AZ45" s="51">
        <v>2</v>
      </c>
      <c r="BA45" s="51">
        <v>2</v>
      </c>
      <c r="BB45" s="51">
        <v>2</v>
      </c>
      <c r="BC45" s="51">
        <v>2</v>
      </c>
      <c r="BD45" s="51">
        <v>3</v>
      </c>
      <c r="BE45" s="51">
        <v>3</v>
      </c>
      <c r="BF45" s="51">
        <v>3</v>
      </c>
      <c r="BG45" s="51">
        <v>3</v>
      </c>
      <c r="BH45" s="51">
        <v>3</v>
      </c>
      <c r="BI45" s="51">
        <v>3</v>
      </c>
      <c r="BJ45" s="51">
        <v>3</v>
      </c>
      <c r="BK45" s="51">
        <v>3</v>
      </c>
      <c r="BL45" s="51">
        <v>3</v>
      </c>
      <c r="BM45" s="51">
        <v>3</v>
      </c>
      <c r="BN45" s="51">
        <v>3</v>
      </c>
      <c r="BO45" s="51">
        <v>3</v>
      </c>
      <c r="BP45" s="51">
        <v>3</v>
      </c>
      <c r="BQ45" s="51">
        <v>3</v>
      </c>
      <c r="BR45" s="51">
        <v>3</v>
      </c>
      <c r="BS45" s="51">
        <v>3</v>
      </c>
      <c r="BT45" s="51">
        <v>3</v>
      </c>
      <c r="BU45" s="51">
        <v>3</v>
      </c>
      <c r="BV45" s="51">
        <v>3</v>
      </c>
      <c r="BW45" s="51">
        <v>3</v>
      </c>
      <c r="BX45" s="51">
        <v>3</v>
      </c>
      <c r="BY45" s="51">
        <v>7</v>
      </c>
      <c r="BZ45" s="51">
        <v>7</v>
      </c>
      <c r="CA45" s="51">
        <v>7</v>
      </c>
      <c r="CB45" s="51">
        <v>7</v>
      </c>
      <c r="CC45" s="51">
        <v>7</v>
      </c>
      <c r="CD45" s="51">
        <v>7</v>
      </c>
      <c r="CE45" s="51">
        <v>7</v>
      </c>
      <c r="CF45" s="51">
        <v>7</v>
      </c>
    </row>
    <row r="46" spans="2:84" ht="16.5" customHeight="1" thickBot="1">
      <c r="B46" s="52" t="s">
        <v>37</v>
      </c>
      <c r="C46" s="53">
        <f aca="true" t="shared" si="25" ref="C46:T46">+C47+C48+C49</f>
        <v>6</v>
      </c>
      <c r="D46" s="53">
        <f t="shared" si="25"/>
        <v>6</v>
      </c>
      <c r="E46" s="53">
        <f t="shared" si="25"/>
        <v>6</v>
      </c>
      <c r="F46" s="53">
        <f t="shared" si="25"/>
        <v>7</v>
      </c>
      <c r="G46" s="53">
        <f t="shared" si="25"/>
        <v>7</v>
      </c>
      <c r="H46" s="53">
        <f t="shared" si="25"/>
        <v>8</v>
      </c>
      <c r="I46" s="53">
        <f t="shared" si="25"/>
        <v>8</v>
      </c>
      <c r="J46" s="53">
        <f t="shared" si="25"/>
        <v>8</v>
      </c>
      <c r="K46" s="53">
        <f t="shared" si="25"/>
        <v>8</v>
      </c>
      <c r="L46" s="53">
        <f t="shared" si="25"/>
        <v>8</v>
      </c>
      <c r="M46" s="54">
        <f t="shared" si="25"/>
        <v>8</v>
      </c>
      <c r="N46" s="54">
        <f t="shared" si="25"/>
        <v>9</v>
      </c>
      <c r="O46" s="54">
        <f t="shared" si="25"/>
        <v>9</v>
      </c>
      <c r="P46" s="54">
        <f t="shared" si="25"/>
        <v>9</v>
      </c>
      <c r="Q46" s="54">
        <f t="shared" si="25"/>
        <v>9</v>
      </c>
      <c r="R46" s="54">
        <f t="shared" si="25"/>
        <v>9</v>
      </c>
      <c r="S46" s="54">
        <f t="shared" si="25"/>
        <v>9</v>
      </c>
      <c r="T46" s="54">
        <f t="shared" si="25"/>
        <v>9</v>
      </c>
      <c r="U46" s="54">
        <v>10</v>
      </c>
      <c r="V46" s="54">
        <v>10</v>
      </c>
      <c r="W46" s="54">
        <v>10</v>
      </c>
      <c r="X46" s="54">
        <f aca="true" t="shared" si="26" ref="X46:AI46">SUM(X47:X49)</f>
        <v>10</v>
      </c>
      <c r="Y46" s="54">
        <f t="shared" si="26"/>
        <v>10</v>
      </c>
      <c r="Z46" s="54">
        <f t="shared" si="26"/>
        <v>10</v>
      </c>
      <c r="AA46" s="54">
        <f t="shared" si="26"/>
        <v>10</v>
      </c>
      <c r="AB46" s="54">
        <f t="shared" si="26"/>
        <v>10</v>
      </c>
      <c r="AC46" s="54">
        <f t="shared" si="26"/>
        <v>10</v>
      </c>
      <c r="AD46" s="54">
        <f t="shared" si="26"/>
        <v>10</v>
      </c>
      <c r="AE46" s="54">
        <f t="shared" si="26"/>
        <v>9</v>
      </c>
      <c r="AF46" s="54">
        <f t="shared" si="26"/>
        <v>9</v>
      </c>
      <c r="AG46" s="54">
        <f t="shared" si="26"/>
        <v>9</v>
      </c>
      <c r="AH46" s="54">
        <f t="shared" si="26"/>
        <v>9</v>
      </c>
      <c r="AI46" s="54">
        <f t="shared" si="26"/>
        <v>9</v>
      </c>
      <c r="AJ46" s="54">
        <v>9</v>
      </c>
      <c r="AK46" s="54">
        <f aca="true" t="shared" si="27" ref="AK46:BY46">SUM(AK47:AK49)</f>
        <v>9</v>
      </c>
      <c r="AL46" s="54">
        <f t="shared" si="27"/>
        <v>9</v>
      </c>
      <c r="AM46" s="54">
        <f t="shared" si="27"/>
        <v>9</v>
      </c>
      <c r="AN46" s="54">
        <f t="shared" si="27"/>
        <v>10</v>
      </c>
      <c r="AO46" s="54">
        <f t="shared" si="27"/>
        <v>10</v>
      </c>
      <c r="AP46" s="54">
        <f t="shared" si="27"/>
        <v>10</v>
      </c>
      <c r="AQ46" s="54">
        <f t="shared" si="27"/>
        <v>10</v>
      </c>
      <c r="AR46" s="54">
        <f t="shared" si="27"/>
        <v>11</v>
      </c>
      <c r="AS46" s="54">
        <f t="shared" si="27"/>
        <v>11</v>
      </c>
      <c r="AT46" s="54">
        <f t="shared" si="27"/>
        <v>13</v>
      </c>
      <c r="AU46" s="54">
        <f t="shared" si="27"/>
        <v>13</v>
      </c>
      <c r="AV46" s="54">
        <f t="shared" si="27"/>
        <v>13</v>
      </c>
      <c r="AW46" s="54">
        <f t="shared" si="27"/>
        <v>13</v>
      </c>
      <c r="AX46" s="54">
        <f t="shared" si="27"/>
        <v>13</v>
      </c>
      <c r="AY46" s="54">
        <f t="shared" si="27"/>
        <v>13</v>
      </c>
      <c r="AZ46" s="54">
        <f t="shared" si="27"/>
        <v>13</v>
      </c>
      <c r="BA46" s="54">
        <f t="shared" si="27"/>
        <v>13</v>
      </c>
      <c r="BB46" s="54">
        <f t="shared" si="27"/>
        <v>14</v>
      </c>
      <c r="BC46" s="54">
        <f t="shared" si="27"/>
        <v>14</v>
      </c>
      <c r="BD46" s="54">
        <f t="shared" si="27"/>
        <v>15</v>
      </c>
      <c r="BE46" s="54">
        <f t="shared" si="27"/>
        <v>15</v>
      </c>
      <c r="BF46" s="54">
        <f t="shared" si="27"/>
        <v>15</v>
      </c>
      <c r="BG46" s="54">
        <f t="shared" si="27"/>
        <v>15</v>
      </c>
      <c r="BH46" s="54">
        <f t="shared" si="27"/>
        <v>15</v>
      </c>
      <c r="BI46" s="54">
        <f t="shared" si="27"/>
        <v>15</v>
      </c>
      <c r="BJ46" s="54">
        <f t="shared" si="27"/>
        <v>15</v>
      </c>
      <c r="BK46" s="54">
        <f t="shared" si="27"/>
        <v>15</v>
      </c>
      <c r="BL46" s="54">
        <f t="shared" si="27"/>
        <v>15</v>
      </c>
      <c r="BM46" s="54">
        <f t="shared" si="27"/>
        <v>15</v>
      </c>
      <c r="BN46" s="54">
        <f t="shared" si="27"/>
        <v>15</v>
      </c>
      <c r="BO46" s="54">
        <f t="shared" si="27"/>
        <v>15</v>
      </c>
      <c r="BP46" s="54">
        <f>SUM(BP47:BP49)</f>
        <v>15</v>
      </c>
      <c r="BQ46" s="54">
        <f>SUM(BQ47:BQ49)</f>
        <v>15</v>
      </c>
      <c r="BR46" s="54">
        <f t="shared" si="27"/>
        <v>15</v>
      </c>
      <c r="BS46" s="54">
        <f t="shared" si="27"/>
        <v>15</v>
      </c>
      <c r="BT46" s="54">
        <f>SUM(BT47:BT49)</f>
        <v>15</v>
      </c>
      <c r="BU46" s="54">
        <f t="shared" si="27"/>
        <v>15</v>
      </c>
      <c r="BV46" s="54">
        <f t="shared" si="27"/>
        <v>15</v>
      </c>
      <c r="BW46" s="54">
        <f t="shared" si="27"/>
        <v>15</v>
      </c>
      <c r="BX46" s="54">
        <f t="shared" si="27"/>
        <v>15</v>
      </c>
      <c r="BY46" s="54">
        <f t="shared" si="27"/>
        <v>17</v>
      </c>
      <c r="BZ46" s="54">
        <f aca="true" t="shared" si="28" ref="BZ46:CE46">SUM(BZ47:BZ49)</f>
        <v>17</v>
      </c>
      <c r="CA46" s="54">
        <f t="shared" si="28"/>
        <v>17</v>
      </c>
      <c r="CB46" s="54">
        <f t="shared" si="28"/>
        <v>17</v>
      </c>
      <c r="CC46" s="54">
        <f t="shared" si="28"/>
        <v>17</v>
      </c>
      <c r="CD46" s="54">
        <f t="shared" si="28"/>
        <v>17</v>
      </c>
      <c r="CE46" s="54">
        <f t="shared" si="28"/>
        <v>18</v>
      </c>
      <c r="CF46" s="54">
        <f>SUM(CF47:CF49)</f>
        <v>18</v>
      </c>
    </row>
    <row r="47" spans="2:84" ht="16.5" customHeight="1">
      <c r="B47" s="32" t="s">
        <v>34</v>
      </c>
      <c r="C47" s="60">
        <v>1</v>
      </c>
      <c r="D47" s="60">
        <v>1</v>
      </c>
      <c r="E47" s="60">
        <v>1</v>
      </c>
      <c r="F47" s="60">
        <v>1</v>
      </c>
      <c r="G47" s="60">
        <v>1</v>
      </c>
      <c r="H47" s="60">
        <v>1</v>
      </c>
      <c r="I47" s="60">
        <v>1</v>
      </c>
      <c r="J47" s="60">
        <v>1</v>
      </c>
      <c r="K47" s="55">
        <v>1</v>
      </c>
      <c r="L47" s="55">
        <v>1</v>
      </c>
      <c r="M47" s="56">
        <v>1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6">
        <v>1</v>
      </c>
      <c r="AB47" s="56">
        <v>1</v>
      </c>
      <c r="AC47" s="56">
        <v>1</v>
      </c>
      <c r="AD47" s="56">
        <v>1</v>
      </c>
      <c r="AE47" s="56">
        <v>1</v>
      </c>
      <c r="AF47" s="56">
        <v>1</v>
      </c>
      <c r="AG47" s="56">
        <v>1</v>
      </c>
      <c r="AH47" s="56">
        <v>1</v>
      </c>
      <c r="AI47" s="56">
        <v>1</v>
      </c>
      <c r="AJ47" s="56">
        <v>1</v>
      </c>
      <c r="AK47" s="56">
        <v>1</v>
      </c>
      <c r="AL47" s="56">
        <v>1</v>
      </c>
      <c r="AM47" s="56">
        <v>1</v>
      </c>
      <c r="AN47" s="56">
        <v>1</v>
      </c>
      <c r="AO47" s="56">
        <v>1</v>
      </c>
      <c r="AP47" s="56">
        <v>1</v>
      </c>
      <c r="AQ47" s="56">
        <v>1</v>
      </c>
      <c r="AR47" s="56">
        <v>1</v>
      </c>
      <c r="AS47" s="56">
        <v>1</v>
      </c>
      <c r="AT47" s="56">
        <v>1</v>
      </c>
      <c r="AU47" s="56">
        <v>1</v>
      </c>
      <c r="AV47" s="56">
        <v>1</v>
      </c>
      <c r="AW47" s="56">
        <v>1</v>
      </c>
      <c r="AX47" s="56">
        <v>1</v>
      </c>
      <c r="AY47" s="56">
        <v>1</v>
      </c>
      <c r="AZ47" s="56">
        <v>1</v>
      </c>
      <c r="BA47" s="56">
        <v>1</v>
      </c>
      <c r="BB47" s="56">
        <v>1</v>
      </c>
      <c r="BC47" s="56">
        <v>1</v>
      </c>
      <c r="BD47" s="56">
        <v>1</v>
      </c>
      <c r="BE47" s="56">
        <v>1</v>
      </c>
      <c r="BF47" s="56">
        <v>1</v>
      </c>
      <c r="BG47" s="56">
        <v>1</v>
      </c>
      <c r="BH47" s="56">
        <v>1</v>
      </c>
      <c r="BI47" s="56">
        <v>1</v>
      </c>
      <c r="BJ47" s="56">
        <v>1</v>
      </c>
      <c r="BK47" s="56">
        <v>1</v>
      </c>
      <c r="BL47" s="56">
        <v>1</v>
      </c>
      <c r="BM47" s="56">
        <v>1</v>
      </c>
      <c r="BN47" s="56">
        <v>1</v>
      </c>
      <c r="BO47" s="56">
        <v>1</v>
      </c>
      <c r="BP47" s="56">
        <v>1</v>
      </c>
      <c r="BQ47" s="56">
        <v>1</v>
      </c>
      <c r="BR47" s="56">
        <v>1</v>
      </c>
      <c r="BS47" s="56">
        <v>1</v>
      </c>
      <c r="BT47" s="56">
        <v>1</v>
      </c>
      <c r="BU47" s="56">
        <v>1</v>
      </c>
      <c r="BV47" s="56">
        <v>1</v>
      </c>
      <c r="BW47" s="56">
        <v>1</v>
      </c>
      <c r="BX47" s="56">
        <v>1</v>
      </c>
      <c r="BY47" s="56">
        <v>1</v>
      </c>
      <c r="BZ47" s="56">
        <v>1</v>
      </c>
      <c r="CA47" s="56">
        <v>1</v>
      </c>
      <c r="CB47" s="56">
        <v>1</v>
      </c>
      <c r="CC47" s="56">
        <v>1</v>
      </c>
      <c r="CD47" s="56">
        <v>1</v>
      </c>
      <c r="CE47" s="56">
        <v>1</v>
      </c>
      <c r="CF47" s="56">
        <v>1</v>
      </c>
    </row>
    <row r="48" spans="2:84" ht="16.5" customHeight="1">
      <c r="B48" s="38" t="s">
        <v>35</v>
      </c>
      <c r="C48" s="61">
        <v>2</v>
      </c>
      <c r="D48" s="61">
        <v>2</v>
      </c>
      <c r="E48" s="61">
        <v>2</v>
      </c>
      <c r="F48" s="61">
        <v>2</v>
      </c>
      <c r="G48" s="61">
        <v>2</v>
      </c>
      <c r="H48" s="61">
        <v>2</v>
      </c>
      <c r="I48" s="61">
        <v>2</v>
      </c>
      <c r="J48" s="61">
        <v>2</v>
      </c>
      <c r="K48" s="62">
        <v>2</v>
      </c>
      <c r="L48" s="62">
        <v>2</v>
      </c>
      <c r="M48" s="63">
        <v>2</v>
      </c>
      <c r="N48" s="63">
        <v>4</v>
      </c>
      <c r="O48" s="63">
        <v>4</v>
      </c>
      <c r="P48" s="63">
        <v>4</v>
      </c>
      <c r="Q48" s="63">
        <v>4</v>
      </c>
      <c r="R48" s="63">
        <v>4</v>
      </c>
      <c r="S48" s="63">
        <v>4</v>
      </c>
      <c r="T48" s="63">
        <v>4</v>
      </c>
      <c r="U48" s="63">
        <v>5</v>
      </c>
      <c r="V48" s="63">
        <v>5</v>
      </c>
      <c r="W48" s="63">
        <v>5</v>
      </c>
      <c r="X48" s="63">
        <v>5</v>
      </c>
      <c r="Y48" s="63">
        <v>5</v>
      </c>
      <c r="Z48" s="63">
        <v>5</v>
      </c>
      <c r="AA48" s="63">
        <v>5</v>
      </c>
      <c r="AB48" s="63">
        <v>5</v>
      </c>
      <c r="AC48" s="63">
        <v>5</v>
      </c>
      <c r="AD48" s="63">
        <v>5</v>
      </c>
      <c r="AE48" s="63">
        <v>2</v>
      </c>
      <c r="AF48" s="63">
        <v>2</v>
      </c>
      <c r="AG48" s="63">
        <v>2</v>
      </c>
      <c r="AH48" s="63">
        <v>2</v>
      </c>
      <c r="AI48" s="63">
        <v>2</v>
      </c>
      <c r="AJ48" s="63">
        <v>2</v>
      </c>
      <c r="AK48" s="63">
        <v>2</v>
      </c>
      <c r="AL48" s="63">
        <v>2</v>
      </c>
      <c r="AM48" s="63">
        <v>2</v>
      </c>
      <c r="AN48" s="63">
        <v>3</v>
      </c>
      <c r="AO48" s="63">
        <v>3</v>
      </c>
      <c r="AP48" s="63">
        <v>3</v>
      </c>
      <c r="AQ48" s="63">
        <v>3</v>
      </c>
      <c r="AR48" s="63">
        <v>3</v>
      </c>
      <c r="AS48" s="63">
        <v>3</v>
      </c>
      <c r="AT48" s="63">
        <v>4</v>
      </c>
      <c r="AU48" s="63">
        <v>4</v>
      </c>
      <c r="AV48" s="63">
        <v>4</v>
      </c>
      <c r="AW48" s="63">
        <v>4</v>
      </c>
      <c r="AX48" s="63">
        <v>4</v>
      </c>
      <c r="AY48" s="63">
        <v>4</v>
      </c>
      <c r="AZ48" s="63">
        <v>4</v>
      </c>
      <c r="BA48" s="63">
        <v>4</v>
      </c>
      <c r="BB48" s="63">
        <v>5</v>
      </c>
      <c r="BC48" s="63">
        <v>5</v>
      </c>
      <c r="BD48" s="63">
        <v>5</v>
      </c>
      <c r="BE48" s="63">
        <v>5</v>
      </c>
      <c r="BF48" s="63">
        <v>5</v>
      </c>
      <c r="BG48" s="63">
        <v>5</v>
      </c>
      <c r="BH48" s="63">
        <v>5</v>
      </c>
      <c r="BI48" s="63">
        <v>5</v>
      </c>
      <c r="BJ48" s="63">
        <v>5</v>
      </c>
      <c r="BK48" s="63">
        <v>5</v>
      </c>
      <c r="BL48" s="63">
        <v>5</v>
      </c>
      <c r="BM48" s="63">
        <v>5</v>
      </c>
      <c r="BN48" s="63">
        <v>5</v>
      </c>
      <c r="BO48" s="63">
        <v>5</v>
      </c>
      <c r="BP48" s="63">
        <v>5</v>
      </c>
      <c r="BQ48" s="63">
        <v>5</v>
      </c>
      <c r="BR48" s="63">
        <v>5</v>
      </c>
      <c r="BS48" s="63">
        <v>5</v>
      </c>
      <c r="BT48" s="63">
        <v>5</v>
      </c>
      <c r="BU48" s="63">
        <v>5</v>
      </c>
      <c r="BV48" s="63">
        <v>5</v>
      </c>
      <c r="BW48" s="63">
        <v>5</v>
      </c>
      <c r="BX48" s="63">
        <v>5</v>
      </c>
      <c r="BY48" s="63">
        <v>6</v>
      </c>
      <c r="BZ48" s="63">
        <v>6</v>
      </c>
      <c r="CA48" s="63">
        <v>6</v>
      </c>
      <c r="CB48" s="63">
        <v>6</v>
      </c>
      <c r="CC48" s="63">
        <v>6</v>
      </c>
      <c r="CD48" s="63">
        <v>6</v>
      </c>
      <c r="CE48" s="63">
        <v>7</v>
      </c>
      <c r="CF48" s="63">
        <v>7</v>
      </c>
    </row>
    <row r="49" spans="2:84" ht="16.5" customHeight="1" thickBot="1">
      <c r="B49" s="27" t="s">
        <v>36</v>
      </c>
      <c r="C49" s="61">
        <v>3</v>
      </c>
      <c r="D49" s="61">
        <v>3</v>
      </c>
      <c r="E49" s="61">
        <v>3</v>
      </c>
      <c r="F49" s="61">
        <v>4</v>
      </c>
      <c r="G49" s="61">
        <v>4</v>
      </c>
      <c r="H49" s="61">
        <v>5</v>
      </c>
      <c r="I49" s="61">
        <v>5</v>
      </c>
      <c r="J49" s="61">
        <v>5</v>
      </c>
      <c r="K49" s="62">
        <v>5</v>
      </c>
      <c r="L49" s="62">
        <v>5</v>
      </c>
      <c r="M49" s="63">
        <v>5</v>
      </c>
      <c r="N49" s="63">
        <v>4</v>
      </c>
      <c r="O49" s="63">
        <v>4</v>
      </c>
      <c r="P49" s="63">
        <v>4</v>
      </c>
      <c r="Q49" s="63">
        <v>4</v>
      </c>
      <c r="R49" s="63">
        <v>4</v>
      </c>
      <c r="S49" s="63">
        <v>4</v>
      </c>
      <c r="T49" s="63">
        <v>4</v>
      </c>
      <c r="U49" s="63">
        <v>4</v>
      </c>
      <c r="V49" s="63">
        <v>4</v>
      </c>
      <c r="W49" s="63">
        <v>4</v>
      </c>
      <c r="X49" s="63">
        <v>4</v>
      </c>
      <c r="Y49" s="63">
        <v>4</v>
      </c>
      <c r="Z49" s="63">
        <v>4</v>
      </c>
      <c r="AA49" s="63">
        <v>4</v>
      </c>
      <c r="AB49" s="63">
        <v>4</v>
      </c>
      <c r="AC49" s="63">
        <v>4</v>
      </c>
      <c r="AD49" s="63">
        <v>4</v>
      </c>
      <c r="AE49" s="63">
        <v>6</v>
      </c>
      <c r="AF49" s="63">
        <v>6</v>
      </c>
      <c r="AG49" s="63">
        <v>6</v>
      </c>
      <c r="AH49" s="63">
        <v>6</v>
      </c>
      <c r="AI49" s="63">
        <v>6</v>
      </c>
      <c r="AJ49" s="63">
        <v>6</v>
      </c>
      <c r="AK49" s="63">
        <v>6</v>
      </c>
      <c r="AL49" s="63">
        <v>6</v>
      </c>
      <c r="AM49" s="63">
        <v>6</v>
      </c>
      <c r="AN49" s="63">
        <v>6</v>
      </c>
      <c r="AO49" s="63">
        <v>6</v>
      </c>
      <c r="AP49" s="63">
        <v>6</v>
      </c>
      <c r="AQ49" s="63">
        <v>6</v>
      </c>
      <c r="AR49" s="63">
        <v>7</v>
      </c>
      <c r="AS49" s="63">
        <v>7</v>
      </c>
      <c r="AT49" s="63">
        <v>8</v>
      </c>
      <c r="AU49" s="63">
        <v>8</v>
      </c>
      <c r="AV49" s="63">
        <v>8</v>
      </c>
      <c r="AW49" s="63">
        <v>8</v>
      </c>
      <c r="AX49" s="63">
        <v>8</v>
      </c>
      <c r="AY49" s="63">
        <v>8</v>
      </c>
      <c r="AZ49" s="63">
        <v>8</v>
      </c>
      <c r="BA49" s="63">
        <v>8</v>
      </c>
      <c r="BB49" s="63">
        <v>8</v>
      </c>
      <c r="BC49" s="63">
        <v>8</v>
      </c>
      <c r="BD49" s="63">
        <v>9</v>
      </c>
      <c r="BE49" s="63">
        <v>9</v>
      </c>
      <c r="BF49" s="63">
        <v>9</v>
      </c>
      <c r="BG49" s="63">
        <v>9</v>
      </c>
      <c r="BH49" s="63">
        <v>9</v>
      </c>
      <c r="BI49" s="63">
        <v>9</v>
      </c>
      <c r="BJ49" s="63">
        <v>9</v>
      </c>
      <c r="BK49" s="63">
        <v>9</v>
      </c>
      <c r="BL49" s="63">
        <v>9</v>
      </c>
      <c r="BM49" s="63">
        <v>9</v>
      </c>
      <c r="BN49" s="63">
        <v>9</v>
      </c>
      <c r="BO49" s="63">
        <v>9</v>
      </c>
      <c r="BP49" s="63">
        <v>9</v>
      </c>
      <c r="BQ49" s="63">
        <v>9</v>
      </c>
      <c r="BR49" s="63">
        <v>9</v>
      </c>
      <c r="BS49" s="63">
        <v>9</v>
      </c>
      <c r="BT49" s="63">
        <v>9</v>
      </c>
      <c r="BU49" s="63">
        <v>9</v>
      </c>
      <c r="BV49" s="63">
        <v>9</v>
      </c>
      <c r="BW49" s="63">
        <v>9</v>
      </c>
      <c r="BX49" s="63">
        <v>9</v>
      </c>
      <c r="BY49" s="63">
        <v>10</v>
      </c>
      <c r="BZ49" s="63">
        <v>10</v>
      </c>
      <c r="CA49" s="63">
        <v>10</v>
      </c>
      <c r="CB49" s="63">
        <v>10</v>
      </c>
      <c r="CC49" s="63">
        <v>10</v>
      </c>
      <c r="CD49" s="63">
        <v>10</v>
      </c>
      <c r="CE49" s="63">
        <v>10</v>
      </c>
      <c r="CF49" s="63">
        <v>10</v>
      </c>
    </row>
    <row r="50" spans="2:84" ht="18" customHeight="1" thickBot="1">
      <c r="B50" s="65" t="s">
        <v>0</v>
      </c>
      <c r="C50" s="66">
        <f aca="true" t="shared" si="29" ref="C50:AI50">+C35+C36+C39+C40+C41+C42+C46</f>
        <v>25165</v>
      </c>
      <c r="D50" s="66">
        <f t="shared" si="29"/>
        <v>26650</v>
      </c>
      <c r="E50" s="66">
        <f t="shared" si="29"/>
        <v>28079</v>
      </c>
      <c r="F50" s="66">
        <f t="shared" si="29"/>
        <v>29711</v>
      </c>
      <c r="G50" s="66">
        <f t="shared" si="29"/>
        <v>31325</v>
      </c>
      <c r="H50" s="66">
        <f t="shared" si="29"/>
        <v>33017</v>
      </c>
      <c r="I50" s="66">
        <f t="shared" si="29"/>
        <v>34762</v>
      </c>
      <c r="J50" s="66">
        <f t="shared" si="29"/>
        <v>35957</v>
      </c>
      <c r="K50" s="66">
        <f t="shared" si="29"/>
        <v>37670</v>
      </c>
      <c r="L50" s="66">
        <f t="shared" si="29"/>
        <v>39754</v>
      </c>
      <c r="M50" s="67">
        <f t="shared" si="29"/>
        <v>42089</v>
      </c>
      <c r="N50" s="67">
        <f t="shared" si="29"/>
        <v>44106</v>
      </c>
      <c r="O50" s="67">
        <f t="shared" si="29"/>
        <v>46323</v>
      </c>
      <c r="P50" s="67">
        <f t="shared" si="29"/>
        <v>50181</v>
      </c>
      <c r="Q50" s="67">
        <f t="shared" si="29"/>
        <v>51644</v>
      </c>
      <c r="R50" s="67">
        <f t="shared" si="29"/>
        <v>54791</v>
      </c>
      <c r="S50" s="67">
        <f t="shared" si="29"/>
        <v>57117</v>
      </c>
      <c r="T50" s="67">
        <f t="shared" si="29"/>
        <v>58722</v>
      </c>
      <c r="U50" s="67">
        <f t="shared" si="29"/>
        <v>60543</v>
      </c>
      <c r="V50" s="67">
        <f t="shared" si="29"/>
        <v>64069</v>
      </c>
      <c r="W50" s="67">
        <f t="shared" si="29"/>
        <v>67396</v>
      </c>
      <c r="X50" s="67">
        <f t="shared" si="29"/>
        <v>70770</v>
      </c>
      <c r="Y50" s="67">
        <f t="shared" si="29"/>
        <v>74438</v>
      </c>
      <c r="Z50" s="67">
        <f t="shared" si="29"/>
        <v>77605</v>
      </c>
      <c r="AA50" s="67">
        <f t="shared" si="29"/>
        <v>80060</v>
      </c>
      <c r="AB50" s="67">
        <f t="shared" si="29"/>
        <v>82748</v>
      </c>
      <c r="AC50" s="67">
        <f t="shared" si="29"/>
        <v>86277</v>
      </c>
      <c r="AD50" s="67">
        <f t="shared" si="29"/>
        <v>90345</v>
      </c>
      <c r="AE50" s="67">
        <f t="shared" si="29"/>
        <v>94080</v>
      </c>
      <c r="AF50" s="67">
        <f t="shared" si="29"/>
        <v>98361</v>
      </c>
      <c r="AG50" s="67">
        <f t="shared" si="29"/>
        <v>101423</v>
      </c>
      <c r="AH50" s="67">
        <f t="shared" si="29"/>
        <v>103705</v>
      </c>
      <c r="AI50" s="67">
        <f t="shared" si="29"/>
        <v>107006</v>
      </c>
      <c r="AJ50" s="67">
        <v>110844</v>
      </c>
      <c r="AK50" s="67">
        <f aca="true" t="shared" si="30" ref="AK50:BY50">+AK35+AK36+AK39+AK40+AK41+AK42+AK46</f>
        <v>114502</v>
      </c>
      <c r="AL50" s="67">
        <f t="shared" si="30"/>
        <v>118491</v>
      </c>
      <c r="AM50" s="67">
        <f t="shared" si="30"/>
        <v>121302</v>
      </c>
      <c r="AN50" s="67">
        <f t="shared" si="30"/>
        <v>124731</v>
      </c>
      <c r="AO50" s="67">
        <f t="shared" si="30"/>
        <v>129341</v>
      </c>
      <c r="AP50" s="67">
        <f t="shared" si="30"/>
        <v>134914</v>
      </c>
      <c r="AQ50" s="67">
        <f t="shared" si="30"/>
        <v>141146</v>
      </c>
      <c r="AR50" s="67">
        <f t="shared" si="30"/>
        <v>148625</v>
      </c>
      <c r="AS50" s="67">
        <f t="shared" si="30"/>
        <v>157041</v>
      </c>
      <c r="AT50" s="67">
        <f t="shared" si="30"/>
        <v>163821</v>
      </c>
      <c r="AU50" s="67">
        <f t="shared" si="30"/>
        <v>169905</v>
      </c>
      <c r="AV50" s="67">
        <f t="shared" si="30"/>
        <v>177069</v>
      </c>
      <c r="AW50" s="67">
        <f t="shared" si="30"/>
        <v>185945</v>
      </c>
      <c r="AX50" s="67">
        <f t="shared" si="30"/>
        <v>194878</v>
      </c>
      <c r="AY50" s="67">
        <f t="shared" si="30"/>
        <v>204363</v>
      </c>
      <c r="AZ50" s="67">
        <f t="shared" si="30"/>
        <v>215169</v>
      </c>
      <c r="BA50" s="67">
        <f t="shared" si="30"/>
        <v>224849</v>
      </c>
      <c r="BB50" s="67">
        <f t="shared" si="30"/>
        <v>231080</v>
      </c>
      <c r="BC50" s="67">
        <f t="shared" si="30"/>
        <v>235274</v>
      </c>
      <c r="BD50" s="67">
        <f t="shared" si="30"/>
        <v>240366</v>
      </c>
      <c r="BE50" s="67">
        <f t="shared" si="30"/>
        <v>248637</v>
      </c>
      <c r="BF50" s="67">
        <f t="shared" si="30"/>
        <v>255005</v>
      </c>
      <c r="BG50" s="67">
        <f t="shared" si="30"/>
        <v>261721</v>
      </c>
      <c r="BH50" s="67">
        <f t="shared" si="30"/>
        <v>269924</v>
      </c>
      <c r="BI50" s="67">
        <f t="shared" si="30"/>
        <v>278028</v>
      </c>
      <c r="BJ50" s="67">
        <f t="shared" si="30"/>
        <v>285987</v>
      </c>
      <c r="BK50" s="67">
        <f t="shared" si="30"/>
        <v>293310</v>
      </c>
      <c r="BL50" s="67">
        <f t="shared" si="30"/>
        <v>299790</v>
      </c>
      <c r="BM50" s="67">
        <f t="shared" si="30"/>
        <v>304267</v>
      </c>
      <c r="BN50" s="67">
        <f t="shared" si="30"/>
        <v>309257</v>
      </c>
      <c r="BO50" s="67">
        <f t="shared" si="30"/>
        <v>317387</v>
      </c>
      <c r="BP50" s="67">
        <f>+BP35+BP36+BP39+BP40+BP41+BP42+BP46</f>
        <v>325686</v>
      </c>
      <c r="BQ50" s="67">
        <f>+BQ35+BQ36+BQ39+BQ40+BQ41+BQ42+BQ46</f>
        <v>336249</v>
      </c>
      <c r="BR50" s="67">
        <f t="shared" si="30"/>
        <v>345136</v>
      </c>
      <c r="BS50" s="67">
        <f t="shared" si="30"/>
        <v>352995</v>
      </c>
      <c r="BT50" s="67">
        <f>+BT35+BT36+BT39+BT40+BT41+BT42+BT46</f>
        <v>361445</v>
      </c>
      <c r="BU50" s="67">
        <f t="shared" si="30"/>
        <v>369542</v>
      </c>
      <c r="BV50" s="67">
        <f t="shared" si="30"/>
        <v>378035</v>
      </c>
      <c r="BW50" s="67">
        <f t="shared" si="30"/>
        <v>387296</v>
      </c>
      <c r="BX50" s="67">
        <f t="shared" si="30"/>
        <v>395718</v>
      </c>
      <c r="BY50" s="67">
        <f t="shared" si="30"/>
        <v>403198</v>
      </c>
      <c r="BZ50" s="67">
        <f aca="true" t="shared" si="31" ref="BZ50:CE50">+BZ35+BZ36+BZ39+BZ40+BZ41+BZ42+BZ46</f>
        <v>410687</v>
      </c>
      <c r="CA50" s="67">
        <f t="shared" si="31"/>
        <v>416954</v>
      </c>
      <c r="CB50" s="67">
        <f t="shared" si="31"/>
        <v>421397</v>
      </c>
      <c r="CC50" s="67">
        <f t="shared" si="31"/>
        <v>428744</v>
      </c>
      <c r="CD50" s="67">
        <f t="shared" si="31"/>
        <v>438395</v>
      </c>
      <c r="CE50" s="67">
        <f t="shared" si="31"/>
        <v>445903</v>
      </c>
      <c r="CF50" s="67">
        <f>+CF35+CF36+CF39+CF40+CF41+CF42+CF46</f>
        <v>454202</v>
      </c>
    </row>
    <row r="51" ht="12.75" customHeight="1"/>
    <row r="52" spans="2:12" ht="17.25" customHeight="1">
      <c r="B52" s="78" t="s">
        <v>64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35" ht="17.25" customHeight="1">
      <c r="B53" s="79" t="s">
        <v>38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2:74" ht="60" customHeight="1">
      <c r="B54" s="79" t="s">
        <v>39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</row>
    <row r="55" ht="16.5" customHeight="1" thickBot="1"/>
    <row r="56" spans="2:76" ht="13.5" customHeight="1" thickBot="1">
      <c r="B56" s="70" t="s">
        <v>9</v>
      </c>
      <c r="C56" s="1"/>
      <c r="D56" s="1"/>
      <c r="E56" s="1"/>
      <c r="F56" s="1"/>
      <c r="G56" s="1"/>
      <c r="H56" s="1"/>
      <c r="BU56" s="84" t="s">
        <v>40</v>
      </c>
      <c r="BV56" s="85"/>
      <c r="BW56" s="85"/>
      <c r="BX56" s="86"/>
    </row>
    <row r="57" spans="2:76" ht="18.75" customHeight="1" thickBot="1">
      <c r="B57" s="71" t="s">
        <v>41</v>
      </c>
      <c r="C57" s="1"/>
      <c r="D57" s="1"/>
      <c r="E57" s="1"/>
      <c r="F57" s="1"/>
      <c r="G57" s="1"/>
      <c r="H57" s="1"/>
      <c r="BU57" s="80" t="s">
        <v>42</v>
      </c>
      <c r="BV57" s="81"/>
      <c r="BW57" s="81"/>
      <c r="BX57" s="82"/>
    </row>
    <row r="58" spans="2:76" ht="18.75" customHeight="1" thickBot="1">
      <c r="B58" s="71" t="s">
        <v>43</v>
      </c>
      <c r="C58" s="1"/>
      <c r="D58" s="1"/>
      <c r="E58" s="1"/>
      <c r="F58" s="1"/>
      <c r="G58" s="1"/>
      <c r="H58" s="1"/>
      <c r="BU58" s="80" t="s">
        <v>44</v>
      </c>
      <c r="BV58" s="81"/>
      <c r="BW58" s="81"/>
      <c r="BX58" s="82"/>
    </row>
    <row r="59" spans="2:76" ht="18.75" customHeight="1" thickBot="1">
      <c r="B59" s="71" t="s">
        <v>45</v>
      </c>
      <c r="C59" s="1"/>
      <c r="D59" s="1"/>
      <c r="E59" s="1"/>
      <c r="F59" s="1"/>
      <c r="G59" s="1"/>
      <c r="H59" s="1"/>
      <c r="BU59" s="80" t="s">
        <v>46</v>
      </c>
      <c r="BV59" s="81"/>
      <c r="BW59" s="81"/>
      <c r="BX59" s="82"/>
    </row>
    <row r="60" spans="2:76" ht="18.75" customHeight="1" thickBot="1">
      <c r="B60" s="71" t="s">
        <v>47</v>
      </c>
      <c r="C60" s="1"/>
      <c r="D60" s="1"/>
      <c r="E60" s="1"/>
      <c r="F60" s="1"/>
      <c r="G60" s="1"/>
      <c r="H60" s="1"/>
      <c r="BU60" s="80" t="s">
        <v>48</v>
      </c>
      <c r="BV60" s="81"/>
      <c r="BW60" s="81"/>
      <c r="BX60" s="82"/>
    </row>
    <row r="61" spans="2:76" ht="57" customHeight="1" thickBot="1">
      <c r="B61" s="72" t="s">
        <v>49</v>
      </c>
      <c r="C61" s="1"/>
      <c r="D61" s="1"/>
      <c r="E61" s="1"/>
      <c r="F61" s="1"/>
      <c r="G61" s="1"/>
      <c r="H61" s="1"/>
      <c r="BU61" s="87" t="s">
        <v>50</v>
      </c>
      <c r="BV61" s="88"/>
      <c r="BW61" s="88"/>
      <c r="BX61" s="89"/>
    </row>
    <row r="62" spans="2:76" ht="44.25" customHeight="1" thickBot="1">
      <c r="B62" s="72" t="s">
        <v>51</v>
      </c>
      <c r="C62" s="1"/>
      <c r="D62" s="1"/>
      <c r="E62" s="1"/>
      <c r="F62" s="1"/>
      <c r="G62" s="1"/>
      <c r="H62" s="1"/>
      <c r="BU62" s="87" t="s">
        <v>52</v>
      </c>
      <c r="BV62" s="88"/>
      <c r="BW62" s="88"/>
      <c r="BX62" s="89"/>
    </row>
    <row r="63" spans="2:76" ht="50.25" customHeight="1" thickBot="1">
      <c r="B63" s="72" t="s">
        <v>53</v>
      </c>
      <c r="C63" s="1"/>
      <c r="D63" s="1"/>
      <c r="E63" s="1"/>
      <c r="F63" s="1"/>
      <c r="G63" s="1"/>
      <c r="H63" s="1"/>
      <c r="BU63" s="87" t="s">
        <v>54</v>
      </c>
      <c r="BV63" s="88"/>
      <c r="BW63" s="88"/>
      <c r="BX63" s="89"/>
    </row>
    <row r="64" spans="2:76" ht="57" customHeight="1" thickBot="1">
      <c r="B64" s="72" t="s">
        <v>55</v>
      </c>
      <c r="C64" s="1"/>
      <c r="D64" s="1"/>
      <c r="E64" s="1"/>
      <c r="F64" s="1"/>
      <c r="G64" s="1"/>
      <c r="H64" s="1"/>
      <c r="BU64" s="87" t="s">
        <v>56</v>
      </c>
      <c r="BV64" s="88"/>
      <c r="BW64" s="88"/>
      <c r="BX64" s="89"/>
    </row>
    <row r="65" spans="2:76" ht="57" customHeight="1" thickBot="1">
      <c r="B65" s="72" t="s">
        <v>57</v>
      </c>
      <c r="C65" s="1"/>
      <c r="D65" s="1"/>
      <c r="E65" s="1"/>
      <c r="F65" s="1"/>
      <c r="G65" s="1"/>
      <c r="H65" s="1"/>
      <c r="BU65" s="87" t="s">
        <v>58</v>
      </c>
      <c r="BV65" s="88"/>
      <c r="BW65" s="88"/>
      <c r="BX65" s="89"/>
    </row>
    <row r="66" spans="2:5" ht="12.75" customHeight="1">
      <c r="B66" s="73"/>
      <c r="C66" s="69"/>
      <c r="D66" s="69"/>
      <c r="E66" s="69"/>
    </row>
    <row r="67" spans="2:76" ht="57" customHeight="1">
      <c r="B67" s="79" t="s">
        <v>59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</row>
    <row r="68" spans="2:76" ht="57" customHeight="1">
      <c r="B68" s="79" t="s">
        <v>60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</row>
    <row r="69" spans="2:76" ht="81.75" customHeight="1">
      <c r="B69" s="79" t="s">
        <v>61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</row>
    <row r="70" ht="12.75">
      <c r="M70" s="74"/>
    </row>
    <row r="71" ht="12.75">
      <c r="M71" s="74"/>
    </row>
    <row r="72" ht="12.75">
      <c r="B72" s="3" t="s">
        <v>63</v>
      </c>
    </row>
    <row r="73" spans="13:14" ht="12.75">
      <c r="M73" s="74"/>
      <c r="N73" s="75"/>
    </row>
    <row r="74" spans="13:14" ht="12.75">
      <c r="M74" s="74"/>
      <c r="N74" s="75"/>
    </row>
    <row r="75" spans="13:14" ht="12.75">
      <c r="M75" s="74"/>
      <c r="N75" s="75"/>
    </row>
    <row r="76" spans="13:14" ht="12.75">
      <c r="M76" s="74"/>
      <c r="N76" s="75"/>
    </row>
    <row r="86" ht="12.75">
      <c r="M86" s="76"/>
    </row>
    <row r="87" ht="12.75">
      <c r="M87" s="76"/>
    </row>
    <row r="88" ht="12.75">
      <c r="M88" s="76"/>
    </row>
    <row r="89" spans="5:13" ht="12.75">
      <c r="E89" s="3" t="s">
        <v>62</v>
      </c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</sheetData>
  <sheetProtection/>
  <mergeCells count="17">
    <mergeCell ref="B3:CF3"/>
    <mergeCell ref="B4:CF4"/>
    <mergeCell ref="B54:BV54"/>
    <mergeCell ref="BU56:BX56"/>
    <mergeCell ref="BU65:BX65"/>
    <mergeCell ref="BU64:BX64"/>
    <mergeCell ref="BU63:BX63"/>
    <mergeCell ref="BU62:BX62"/>
    <mergeCell ref="BU61:BX61"/>
    <mergeCell ref="B69:BX69"/>
    <mergeCell ref="B68:BX68"/>
    <mergeCell ref="B67:BX67"/>
    <mergeCell ref="BU60:BX60"/>
    <mergeCell ref="B53:AI53"/>
    <mergeCell ref="BU59:BX59"/>
    <mergeCell ref="BU58:BX58"/>
    <mergeCell ref="BU57:BX5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4" min="1" max="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Timoteo Cortijo Guillermo</cp:lastModifiedBy>
  <cp:lastPrinted>2017-03-23T16:13:42Z</cp:lastPrinted>
  <dcterms:created xsi:type="dcterms:W3CDTF">2011-02-03T13:38:24Z</dcterms:created>
  <dcterms:modified xsi:type="dcterms:W3CDTF">2017-06-06T22:06:10Z</dcterms:modified>
  <cp:category/>
  <cp:version/>
  <cp:contentType/>
  <cp:contentStatus/>
</cp:coreProperties>
</file>